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1" documentId="8_{7DA449F3-45EB-43A7-B806-5019A0329D70}" xr6:coauthVersionLast="47" xr6:coauthVersionMax="47" xr10:uidLastSave="{DDED32CE-C5F0-4318-843F-8CFED2E21CB3}"/>
  <bookViews>
    <workbookView xWindow="-120" yWindow="-120" windowWidth="20730" windowHeight="11040" tabRatio="835" xr2:uid="{00000000-000D-0000-FFFF-FFFF00000000}"/>
  </bookViews>
  <sheets>
    <sheet name="Cover" sheetId="7" r:id="rId1"/>
    <sheet name="Glossary" sheetId="12" r:id="rId2"/>
    <sheet name="Key Metrics" sheetId="1" r:id="rId3"/>
    <sheet name="Operational Metrics" sheetId="3" r:id="rId4"/>
    <sheet name="Reconciliation to Normalized" sheetId="5" r:id="rId5"/>
  </sheets>
  <definedNames>
    <definedName name="CIQWBGuid" hidden="1">"Zomato Business Plan - 14th Mar_GS 31.xlsx"</definedName>
    <definedName name="IQ_ADDIN" hidden="1">"AUTO"</definedName>
    <definedName name="IQ_DNTM" hidden="1">700000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43757.5257060185</definedName>
    <definedName name="IQ_OPENED55" hidden="1">1</definedName>
    <definedName name="IQ_QTD" hidden="1">750000</definedName>
    <definedName name="IQ_TODAY" hidden="1">0</definedName>
    <definedName name="IQ_YTDMONTH" hidden="1">130000</definedName>
    <definedName name="_xlnm.Print_Area" localSheetId="0">Cover!$A$1:$I$26</definedName>
    <definedName name="_xlnm.Print_Area" localSheetId="1">Glossary!$A$1:$D$39</definedName>
    <definedName name="_xlnm.Print_Area" localSheetId="2">'Key Metrics'!$A$1:$I$27</definedName>
    <definedName name="_xlnm.Print_Area" localSheetId="3">'Operational Metrics'!$A$1:$J$49</definedName>
    <definedName name="_xlnm.Print_Area" localSheetId="4">'Reconciliation to Normalized'!$A$1:$I$65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7" l="1"/>
  <c r="C16" i="7" s="1"/>
  <c r="C18" i="7" s="1"/>
  <c r="C20" i="7" s="1"/>
  <c r="D22" i="5" l="1"/>
  <c r="G22" i="5" l="1"/>
  <c r="H22" i="5" l="1"/>
  <c r="E22" i="5" l="1"/>
  <c r="C22" i="5" l="1"/>
  <c r="F22" i="5"/>
</calcChain>
</file>

<file path=xl/sharedStrings.xml><?xml version="1.0" encoding="utf-8"?>
<sst xmlns="http://schemas.openxmlformats.org/spreadsheetml/2006/main" count="234" uniqueCount="176">
  <si>
    <t>Table of Contents</t>
  </si>
  <si>
    <t>Sr. No.</t>
  </si>
  <si>
    <t>Index</t>
  </si>
  <si>
    <t>Key Metrics</t>
  </si>
  <si>
    <t>Operational Metrics</t>
  </si>
  <si>
    <t>Glossary</t>
  </si>
  <si>
    <t>Term</t>
  </si>
  <si>
    <t>Definition</t>
  </si>
  <si>
    <t xml:space="preserve">Cities </t>
  </si>
  <si>
    <t>Total number of cities in which we have geographic presence</t>
  </si>
  <si>
    <t>Super Built-up Area</t>
  </si>
  <si>
    <t>The super built-up area of a property is the total contracted area, which includes the carpet area, along with the terrace, balconies, areas occupied by walls, and areas occupied by common/ shared construction</t>
  </si>
  <si>
    <t>Centres</t>
  </si>
  <si>
    <t xml:space="preserve">Centres refer to any facility (floor and building) with or without shared amenities or services for which lease agreement has been executed with the Landlords. It includes the total number of operational centres, centres under fit outs and centres yet to be handed over by the landlord. </t>
  </si>
  <si>
    <t>Operational Centres</t>
  </si>
  <si>
    <t xml:space="preserve">Centres of our Company which are under operation and managed by us, but exclude Fitouts Centres or/ and Centres which are yet to be handed over to us by the respective Landlord(s) </t>
  </si>
  <si>
    <t>Number of Centres</t>
  </si>
  <si>
    <t>Sum of our Company’s Centres for which our Company has entered into definitive agreements with the respective Landlords, and includes Operational Centres, Fit-outs Centres and Centres yet to be handed over by the respective Landlords</t>
  </si>
  <si>
    <t>Mature Centre(s)</t>
  </si>
  <si>
    <t>Centres which are operational for more than 12 months from date of commencement of operations</t>
  </si>
  <si>
    <t>Number of Capacity Seats in all Centres</t>
  </si>
  <si>
    <t>The maximum number of Seats available across all our Centres (Operational Centres + Centres under fit outs + centres yet to be handed over by landlord)</t>
  </si>
  <si>
    <t>Number of Capacity Seats in Operational Centres</t>
  </si>
  <si>
    <t>Number of Capacity Seats in Operational Centres means the maximum number of Seats available across all our Operational Centres</t>
  </si>
  <si>
    <t xml:space="preserve">Number of Occupied Seats in Operational Centres </t>
  </si>
  <si>
    <t xml:space="preserve">Total number of Seats contracted in our Operational Centres. This also includes the Seats occupied by our Company in respective Centres </t>
  </si>
  <si>
    <t xml:space="preserve">Number of Occupied Seats for Mature Centres </t>
  </si>
  <si>
    <t xml:space="preserve">Total number of Seats contracted in our Mature Centres. This also includes the Seats occupied by our Company in respective Centres </t>
  </si>
  <si>
    <t>Occupancy Rate in Operational Centres</t>
  </si>
  <si>
    <t>The percentage of the Occupied Seats out of Capacity Seats in Operational Centres</t>
  </si>
  <si>
    <t>Occupancy Rate for Mature Centres</t>
  </si>
  <si>
    <t>The percentage of Occupied Seats in all Mature Centres out of the Capacity Seats for all Mature Centres</t>
  </si>
  <si>
    <t>Occupied Seats</t>
  </si>
  <si>
    <t>The total number of Seats contracted with our Clients in our Operational Centres. This also includes the Seats occupied by our Company in the respective Centres</t>
  </si>
  <si>
    <t>Seats Retention Rate</t>
  </si>
  <si>
    <t>Seats Retention Rate is defined as the percentage of Seats Retained upon total Seats due for Retention. (i) Seats Retained refers to Occupied Seats by Clients who chose to continue occupying Seats after expiry of Lock-in tenure during the year / period (ii) Total Seats due for Retention refers to the total Occupied Seats by Clients for which Lock In tenure was due for expiry during the year / period</t>
  </si>
  <si>
    <t xml:space="preserve">Revenue from Operations </t>
  </si>
  <si>
    <t>Revenue from operations means revenue from operations as per the Consolidated Financial Statements</t>
  </si>
  <si>
    <t>Revenue from Operation Growth</t>
  </si>
  <si>
    <t>Revenue from operations growth means (Revenue from Operations in current period - Revenue from Operations in previous period) / Revenue from Operations in previous period.</t>
  </si>
  <si>
    <t>EBITDA</t>
  </si>
  <si>
    <t>Earnings before Interest, Tax, Depreciation &amp; Amortisation (EBITDA) is calculated as profit / (loss) before tax plus finance costs, depreciation &amp; amortisation expenses less other income as per consolidated financial statements</t>
  </si>
  <si>
    <t>EBITDA Margin</t>
  </si>
  <si>
    <t>EBITDA Margin is calculated as EBITDA divided by Revenue from operations</t>
  </si>
  <si>
    <t xml:space="preserve">No. of Clients </t>
  </si>
  <si>
    <t>The Customers of our Company, which include Enterprises, other companies, other legal entities and individuals which occupy Seats in our Operational Centres.</t>
  </si>
  <si>
    <t>Gross Debt</t>
  </si>
  <si>
    <t>Gross Debt is calculated as the sum of non-current borrowings and current borrowings of the Company on a consolidated basis as 
per the Consolidated Financial Statements.</t>
  </si>
  <si>
    <t>Net Debt</t>
  </si>
  <si>
    <t>Net debt is calculated as Gross Debt minus cash and bank (including bank deposits, security deposit (cash collateral) and investments in mutual funds)</t>
  </si>
  <si>
    <t>Gross Block</t>
  </si>
  <si>
    <t>Fitout cost capitalised in Gross Block</t>
  </si>
  <si>
    <t>Cost which includes depreciation on right of use asset, interest expense of lease liability incurred for the expected fit-out period is capitalised as part of leasehold improvement</t>
  </si>
  <si>
    <t>Reported Gross Block less Fitout cost capitalized and other IndAS adjustments towards Stamp duty paid and buy back of assets taken on lease</t>
  </si>
  <si>
    <t>Capital Employed</t>
  </si>
  <si>
    <t>Capital Employed is calculated as the sum of Total Equity, total borrowings minus cash &amp; bank (including bank deposits, security deposit (cash collateral) and investments in mutual funds)</t>
  </si>
  <si>
    <t>Annualised Cash Return on Capital Employed</t>
  </si>
  <si>
    <t xml:space="preserve">Annualised Return on Capital Employed </t>
  </si>
  <si>
    <t>Particulars (₹ Mn)</t>
  </si>
  <si>
    <t>As at and for Fiscal</t>
  </si>
  <si>
    <t>Q2 FY26</t>
  </si>
  <si>
    <t>Q2 FY25</t>
  </si>
  <si>
    <t>Q1 FY26</t>
  </si>
  <si>
    <t>H1 FY26</t>
  </si>
  <si>
    <t>H1 FY25</t>
  </si>
  <si>
    <t>FY 2025</t>
  </si>
  <si>
    <t>Revenue from Operations</t>
  </si>
  <si>
    <t>Reported EBITDA Margin %</t>
  </si>
  <si>
    <t>Free Cash Flow (FCF)</t>
  </si>
  <si>
    <t>Annualised Cash RoCE % (B/C)</t>
  </si>
  <si>
    <t>Annualised RoCE % (A/C)</t>
  </si>
  <si>
    <t>Particulars</t>
  </si>
  <si>
    <t>Unit</t>
  </si>
  <si>
    <r>
      <t>Cities</t>
    </r>
    <r>
      <rPr>
        <vertAlign val="superscript"/>
        <sz val="10"/>
        <color rgb="FF000000"/>
        <rFont val="Roboto"/>
      </rPr>
      <t>(1)</t>
    </r>
  </si>
  <si>
    <t>#</t>
  </si>
  <si>
    <r>
      <t>Centres</t>
    </r>
    <r>
      <rPr>
        <vertAlign val="superscript"/>
        <sz val="10"/>
        <color rgb="FF000000"/>
        <rFont val="Roboto"/>
      </rPr>
      <t>(2)</t>
    </r>
  </si>
  <si>
    <r>
      <t>Operational Centres</t>
    </r>
    <r>
      <rPr>
        <vertAlign val="superscript"/>
        <sz val="10"/>
        <color rgb="FF000000"/>
        <rFont val="Roboto"/>
      </rPr>
      <t>(3)</t>
    </r>
  </si>
  <si>
    <r>
      <t>Super Built Up Area</t>
    </r>
    <r>
      <rPr>
        <vertAlign val="superscript"/>
        <sz val="10"/>
        <color rgb="FF000000"/>
        <rFont val="Roboto"/>
      </rPr>
      <t>(4)</t>
    </r>
  </si>
  <si>
    <t>Msf</t>
  </si>
  <si>
    <t>Operational Footprint (EoP)</t>
  </si>
  <si>
    <r>
      <t>No. of Capacity Seats in all Centres</t>
    </r>
    <r>
      <rPr>
        <vertAlign val="superscript"/>
        <sz val="10"/>
        <color rgb="FF000000"/>
        <rFont val="Roboto"/>
      </rPr>
      <t>(5)</t>
    </r>
  </si>
  <si>
    <t>('000s)</t>
  </si>
  <si>
    <r>
      <t>No. of Capacity Seats</t>
    </r>
    <r>
      <rPr>
        <vertAlign val="superscript"/>
        <sz val="10"/>
        <color rgb="FF000000"/>
        <rFont val="Roboto"/>
      </rPr>
      <t>(6)</t>
    </r>
  </si>
  <si>
    <r>
      <t>No. of Occupied Seats</t>
    </r>
    <r>
      <rPr>
        <vertAlign val="superscript"/>
        <sz val="10"/>
        <color rgb="FF000000"/>
        <rFont val="Roboto"/>
      </rPr>
      <t>(7)</t>
    </r>
  </si>
  <si>
    <r>
      <t>Occupancy rate</t>
    </r>
    <r>
      <rPr>
        <vertAlign val="superscript"/>
        <sz val="10"/>
        <color rgb="FF0000FF"/>
        <rFont val="Roboto"/>
      </rPr>
      <t>(8)</t>
    </r>
  </si>
  <si>
    <t>%</t>
  </si>
  <si>
    <t>Notes :</t>
  </si>
  <si>
    <t>1. Total number of cities in which we have geographic presence.</t>
  </si>
  <si>
    <t xml:space="preserve">2. Centres refer to any facility (floor and building) with or without shared amenities or services for which lease agreement has been executed with the Landlords. It includes the total number of operational centres, centres under fit outs and centres yet to be handed over by the landlord. </t>
  </si>
  <si>
    <t>3. Operational Centres refer to Centres of under operation and managed excluding Fit-outs Centres or/ and Centres which are yet to be handed over to us by the respective Landlord(s)</t>
  </si>
  <si>
    <t>4. The Super Built-up Area of a property is the total contracted area, which includes the carpet area, along with the terrace, balconies, areas occupied by walls, and areas occupied by common/shared construction for all our Centres.</t>
  </si>
  <si>
    <t>5. Number of Capacity Seats in all Centres means the maximum number of Seats available across all our Centres (Operational Centres + Centres under fit outs + centres yet to be handed over by landlord).</t>
  </si>
  <si>
    <t>6. Number of Capacity Seats in Operational Centres means the maximum number of Seats available across all our Operational Centres</t>
  </si>
  <si>
    <t>7. Number of Occupied Seats in Operational Centres means Total number of Seats contracted in our Operational Centres. This also includes the Seats occupied by our Company in respective Centres</t>
  </si>
  <si>
    <t>8. Occupancy rate in Operational Centres - The percentage of Number of Occupied Seats in Operational Centres divided by the Capacity seats in Operational Centres.</t>
  </si>
  <si>
    <t>For the period / year</t>
  </si>
  <si>
    <t>Reported EBITDA</t>
  </si>
  <si>
    <t>Less : Repayment of Lease Liabilities</t>
  </si>
  <si>
    <t>Less: Depreciation on fitouts</t>
  </si>
  <si>
    <t>Less: Finance cost on borrowings</t>
  </si>
  <si>
    <t>Add: Other Income</t>
  </si>
  <si>
    <t>As at</t>
  </si>
  <si>
    <t>Less: Fitout cost capitalised</t>
  </si>
  <si>
    <t xml:space="preserve">Reported Accumulated Depreciation </t>
  </si>
  <si>
    <t xml:space="preserve">Gross Debt </t>
  </si>
  <si>
    <t>Less: Cash &amp; Bank</t>
  </si>
  <si>
    <t xml:space="preserve">Net Debt </t>
  </si>
  <si>
    <t>Reported Equity</t>
  </si>
  <si>
    <t xml:space="preserve">Add: IndAS adjustment </t>
  </si>
  <si>
    <t>Reported cash flow operations</t>
  </si>
  <si>
    <t>Less: Interest paid on lease liabilities</t>
  </si>
  <si>
    <t>Less: Payment of Principal portion of lease Liabilities</t>
  </si>
  <si>
    <t>Less: Purchase of property plant and equipment, intangible assets and capital work-in-progress (net of capital advance)</t>
  </si>
  <si>
    <t>Free Cash Flow</t>
  </si>
  <si>
    <t>-</t>
  </si>
  <si>
    <t>Consolidated Statement of Profit &amp; Loss</t>
  </si>
  <si>
    <t>Consolidated Statement of Cash Flows</t>
  </si>
  <si>
    <t>Consolidated Balance Sheet</t>
  </si>
  <si>
    <t>9. Committed Occupancy Rate is the percentage of Committed Seats out of the total Capacity Seats in Operational Centres</t>
  </si>
  <si>
    <r>
      <t>Committed Occupancy</t>
    </r>
    <r>
      <rPr>
        <vertAlign val="superscript"/>
        <sz val="10"/>
        <color rgb="FF0000FF"/>
        <rFont val="Roboto"/>
      </rPr>
      <t>(9)(10)</t>
    </r>
  </si>
  <si>
    <r>
      <t>No. of Capacity Seats</t>
    </r>
    <r>
      <rPr>
        <vertAlign val="superscript"/>
        <sz val="10"/>
        <color rgb="FF000000"/>
        <rFont val="Roboto"/>
      </rPr>
      <t>(12)</t>
    </r>
  </si>
  <si>
    <r>
      <t>No. of Occupied Seats</t>
    </r>
    <r>
      <rPr>
        <vertAlign val="superscript"/>
        <sz val="10"/>
        <color rgb="FF000000"/>
        <rFont val="Roboto"/>
      </rPr>
      <t>(13)</t>
    </r>
  </si>
  <si>
    <r>
      <t>Occupancy rate</t>
    </r>
    <r>
      <rPr>
        <vertAlign val="superscript"/>
        <sz val="10"/>
        <color rgb="FF0000FF"/>
        <rFont val="Roboto"/>
      </rPr>
      <t>(14)</t>
    </r>
  </si>
  <si>
    <t>11. Matured Centres which are operational for more than 12 months from date of commencement of operations</t>
  </si>
  <si>
    <t>12. Number of Capacity Seats in Matured Centres means the maximum number of Seats available across all our Matured Centres</t>
  </si>
  <si>
    <t>13. Total number of Seats contracted in our Mature Centres. This also includes the Seats occupied by our Company in respective Centres</t>
  </si>
  <si>
    <t>14. Occupancy Rate for Mature Centres - The percentage of Occupied Seats in all Mature Centres out of the Capacity Seats for all Mature Centres</t>
  </si>
  <si>
    <r>
      <t>Committed Occupancy</t>
    </r>
    <r>
      <rPr>
        <vertAlign val="superscript"/>
        <sz val="10"/>
        <color rgb="FF0000FF"/>
        <rFont val="Roboto"/>
      </rPr>
      <t>(15)(16)</t>
    </r>
  </si>
  <si>
    <r>
      <t>No. Of Clients</t>
    </r>
    <r>
      <rPr>
        <vertAlign val="superscript"/>
        <sz val="10"/>
        <color rgb="FF000000"/>
        <rFont val="Roboto"/>
      </rPr>
      <t>(17)</t>
    </r>
  </si>
  <si>
    <t>17. Number of Clients are the Customers of our Company, which include Enterprises, other companies, other legal entities and individuals which occupy Seats in our Operational Centres.</t>
  </si>
  <si>
    <t>18. Seats Retention Rate is defined as the percentage of Seats Retained upon total Seats due for Retention. (i) Seats Retained refers to Occupied Seats by Clients who chose to continue occupying Seats after expiry of Lock-in tenure during the year / period (ii) Total Seats due for Retention refers to the total Occupied Seats by Clients for which Lock In tenure was due for expiry during the year / period</t>
  </si>
  <si>
    <t>15. Committed Occupancy Rate is the percentage of Committed Seats out of the total Capacity Seats in Matured Centres</t>
  </si>
  <si>
    <t xml:space="preserve">10. Committed Seats refers to the sum of (i) Occupied Seats of Operational Centres; and (ii) Seats occupancy in our Operational Centres reserved by the Client(s) through an agreement or a letter of intent and by payment of security deposit, and such Client(s) are yet to move-in to our Operational Centre(s) pursuant to such agreement or letter of intent </t>
  </si>
  <si>
    <t>16. Committed Seats refers to the sum of (i) Occupied Seats of Matured Centres; and (ii) Seats occupancy in our Matured Centres reserved by the Client(s) through an agreement or a letter of intent and by payment of security deposit, and such Client(s) are yet to move-in to our Matured Centre(s) pursuant to such agreement or letter of intent</t>
  </si>
  <si>
    <t>Committed Occupancy Rate is the percentage of Committed Seats out of the total Capacity Seats in Operational Centres</t>
  </si>
  <si>
    <t xml:space="preserve">Committed Seats refers to the sum of (i) Occupied Seats of Operational Centres; and (ii) Seats occupancy in our Operational Centres reserved by the Client(s) through an agreement or a letter of intent and by payment of security deposit, and such Client(s) are yet to move-in to our Operational Centre(s) pursuant to such agreement or letter of intent </t>
  </si>
  <si>
    <t>Committed Occupancy Rate is the percentage of Committed Seats out of the total Capacity Seats in Matured Centres</t>
  </si>
  <si>
    <t>Committed Seats in Matured Centres</t>
  </si>
  <si>
    <t>Committed Seats refers to the sum of (I) Occupied Seats of Matured Centres; and (ii) Seats occupancy in our Matured Centres reserved by the Client(s) through an agreement or a letter of intent and by payment of security deposit, and such Client(s) are yet to move-in to our Matured Centre(s) pursuant to such agreement or letter of intent</t>
  </si>
  <si>
    <t>Committed Occupancy Rate in Operational Centres</t>
  </si>
  <si>
    <t>Committed Seats in Operational Centres</t>
  </si>
  <si>
    <r>
      <t>Mature Centres</t>
    </r>
    <r>
      <rPr>
        <b/>
        <vertAlign val="superscript"/>
        <sz val="10"/>
        <color rgb="FF000000"/>
        <rFont val="Roboto"/>
      </rPr>
      <t>(11)</t>
    </r>
  </si>
  <si>
    <t>Gross Block represents the Property Plant and Equipment as per consolidated financial statements</t>
  </si>
  <si>
    <t>Reported Gross Block *</t>
  </si>
  <si>
    <t>*includes maintenance capex</t>
  </si>
  <si>
    <t>Committed Occupancy Rate in Matured Centres</t>
  </si>
  <si>
    <r>
      <rPr>
        <vertAlign val="superscript"/>
        <sz val="10"/>
        <color theme="1"/>
        <rFont val="Roboto"/>
      </rPr>
      <t>#</t>
    </r>
    <r>
      <rPr>
        <sz val="10"/>
        <color theme="1"/>
        <rFont val="Roboto"/>
      </rPr>
      <t xml:space="preserve"> Retention moderated to ~74% in Q2FY26 from ~95% in Q1FY26 should be considered as a healthy churn from an overall portfolio perspective, as the re-leasing has seen higher realizations. Importantly, ~90% of revenue continues to come from enterprise clients with long tenures.</t>
    </r>
  </si>
  <si>
    <r>
      <t xml:space="preserve">Seats Retention Rate </t>
    </r>
    <r>
      <rPr>
        <vertAlign val="superscript"/>
        <sz val="10"/>
        <color rgb="FF000000"/>
        <rFont val="Roboto"/>
      </rPr>
      <t>#</t>
    </r>
    <r>
      <rPr>
        <sz val="10"/>
        <color rgb="FF000000"/>
        <rFont val="Roboto"/>
      </rPr>
      <t xml:space="preserve"> </t>
    </r>
    <r>
      <rPr>
        <vertAlign val="superscript"/>
        <sz val="10"/>
        <color rgb="FF000000"/>
        <rFont val="Roboto"/>
      </rPr>
      <t>(18)</t>
    </r>
  </si>
  <si>
    <t>(Less) / Add : Other IndAS adjustments</t>
  </si>
  <si>
    <t>Add: Other IndAS adjustments</t>
  </si>
  <si>
    <t>Reconciliation to Normalized</t>
  </si>
  <si>
    <t>Normalized cash flow from operations</t>
  </si>
  <si>
    <t>Normalized cash flow from operations is reported cash flow less Interest paid on lease liabilities and Payment of Principal portion of lease Liabilities</t>
  </si>
  <si>
    <t>Normalized Capital Employed</t>
  </si>
  <si>
    <t>Normalized Capital Employed is calculated as Capital Employed plus Ind AS adjustments</t>
  </si>
  <si>
    <t xml:space="preserve">Annualised Cash Return on Capital Employed is calculated as Normalized cash flow from operations divided by Normalized capital employed </t>
  </si>
  <si>
    <t xml:space="preserve">Annualised Return on Capital Employed is calculated as Normalized EBIT divided by Normalized capital employed </t>
  </si>
  <si>
    <t>Normalized EBITDA</t>
  </si>
  <si>
    <t>Normalized EBITDA is EBITDA adjusted for cash outflow for lease liabilities during the year / period</t>
  </si>
  <si>
    <t>Normalized Equity</t>
  </si>
  <si>
    <t>Normalized equity is calculated as the sum of equity share capital and other equity plus Ind AS adjustments</t>
  </si>
  <si>
    <t>Normalized Gross Block</t>
  </si>
  <si>
    <t>Normalized EBITDA Margin %</t>
  </si>
  <si>
    <t>Normalized Earnings Before Interest and Tax (EBIT) (A)</t>
  </si>
  <si>
    <t xml:space="preserve">Normalized Profit Before Tax (PBT) </t>
  </si>
  <si>
    <t>Normalized cash flow from operations (B)</t>
  </si>
  <si>
    <t>Normalized Capital Employed (C)</t>
  </si>
  <si>
    <t>Normalized OCF / Normalized EBITDA (#)</t>
  </si>
  <si>
    <t>Statement of Reconciliation between Reported No.'s and Normalized No.'s</t>
  </si>
  <si>
    <t>Normalized Earnings Before Interest and Tax (EBIT)</t>
  </si>
  <si>
    <t>Normalized Operating Cash Flow (OCF)</t>
  </si>
  <si>
    <t xml:space="preserve">Normalized OCF / Normalized EBITDA </t>
  </si>
  <si>
    <t xml:space="preserve">Normalized Gross Block </t>
  </si>
  <si>
    <t xml:space="preserve">Normalized Accumulated Depreciation </t>
  </si>
  <si>
    <t>Normalized Net Block</t>
  </si>
  <si>
    <t>KPI Databook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</si>
</sst>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0.0%"/>
    <numFmt numFmtId="166" formatCode="_ * #,##0_ ;_ * \-#,##0_ ;_ * &quot;-&quot;??_ ;_ @_ "/>
    <numFmt numFmtId="167" formatCode="_(* #,##0.0_);_(* \(#,##0.0\);_(* &quot;-&quot;??_);_(@_)"/>
    <numFmt numFmtId="168" formatCode="#,##0;\(#,##0\);\-"/>
    <numFmt numFmtId="169" formatCode="#,##0.000"/>
    <numFmt numFmtId="170" formatCode="#,##0.0"/>
    <numFmt numFmtId="171" formatCode="#,##0.0000"/>
    <numFmt numFmtId="172" formatCode="_(* #,##0_);_(* \(#,##0\);_(* &quot;-&quot;??_);_(@_)"/>
  </numFmts>
  <fonts count="33"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Roboto"/>
    </font>
    <font>
      <i/>
      <u/>
      <sz val="10"/>
      <color theme="10"/>
      <name val="Roboto"/>
    </font>
    <font>
      <b/>
      <sz val="15"/>
      <color rgb="FF000000"/>
      <name val="Roboto"/>
    </font>
    <font>
      <sz val="14"/>
      <color theme="1"/>
      <name val="Roboto"/>
    </font>
    <font>
      <u/>
      <sz val="14"/>
      <color theme="10"/>
      <name val="Roboto"/>
    </font>
    <font>
      <sz val="14"/>
      <color rgb="FF000000"/>
      <name val="Roboto"/>
    </font>
    <font>
      <sz val="10"/>
      <color theme="1"/>
      <name val="Roboto"/>
    </font>
    <font>
      <b/>
      <sz val="10"/>
      <color rgb="FF000000"/>
      <name val="Roboto"/>
    </font>
    <font>
      <sz val="10"/>
      <color rgb="FF000000"/>
      <name val="Roboto"/>
    </font>
    <font>
      <b/>
      <sz val="10"/>
      <color theme="1"/>
      <name val="Roboto"/>
    </font>
    <font>
      <i/>
      <sz val="10"/>
      <color rgb="FF000000"/>
      <name val="Roboto"/>
    </font>
    <font>
      <vertAlign val="superscript"/>
      <sz val="10"/>
      <color rgb="FF000000"/>
      <name val="Roboto"/>
    </font>
    <font>
      <b/>
      <u/>
      <sz val="10"/>
      <color rgb="FF000000"/>
      <name val="Roboto"/>
    </font>
    <font>
      <b/>
      <u/>
      <sz val="9"/>
      <color theme="1"/>
      <name val="Roboto"/>
    </font>
    <font>
      <sz val="9"/>
      <color theme="1"/>
      <name val="Roboto"/>
    </font>
    <font>
      <i/>
      <sz val="10"/>
      <color theme="1"/>
      <name val="Roboto"/>
    </font>
    <font>
      <b/>
      <i/>
      <sz val="10"/>
      <color rgb="FF000000"/>
      <name val="Roboto"/>
    </font>
    <font>
      <i/>
      <sz val="9"/>
      <color theme="1"/>
      <name val="Roboto"/>
    </font>
    <font>
      <i/>
      <sz val="10"/>
      <color rgb="FF0000FF"/>
      <name val="Roboto"/>
    </font>
    <font>
      <sz val="10"/>
      <color rgb="FF0000FF"/>
      <name val="Roboto"/>
    </font>
    <font>
      <b/>
      <sz val="10"/>
      <color rgb="FF0000FF"/>
      <name val="Roboto"/>
    </font>
    <font>
      <vertAlign val="superscript"/>
      <sz val="10"/>
      <color rgb="FF0000FF"/>
      <name val="Roboto"/>
    </font>
    <font>
      <b/>
      <i/>
      <u/>
      <sz val="10"/>
      <color theme="1"/>
      <name val="Roboto"/>
    </font>
    <font>
      <b/>
      <i/>
      <u/>
      <sz val="10"/>
      <color theme="0"/>
      <name val="Roboto"/>
    </font>
    <font>
      <b/>
      <sz val="10"/>
      <color theme="0"/>
      <name val="Roboto"/>
    </font>
    <font>
      <b/>
      <i/>
      <u/>
      <sz val="12"/>
      <color theme="1"/>
      <name val="Roboto"/>
    </font>
    <font>
      <b/>
      <sz val="25"/>
      <color rgb="FFFFD500"/>
      <name val="Roboto"/>
    </font>
    <font>
      <b/>
      <sz val="20"/>
      <color rgb="FFFFD500"/>
      <name val="Roboto"/>
    </font>
    <font>
      <b/>
      <vertAlign val="superscript"/>
      <sz val="10"/>
      <color rgb="FF000000"/>
      <name val="Roboto"/>
    </font>
    <font>
      <vertAlign val="superscript"/>
      <sz val="10"/>
      <color theme="1"/>
      <name val="Roboto"/>
    </font>
  </fonts>
  <fills count="5">
    <fill>
      <patternFill patternType="none"/>
    </fill>
    <fill>
      <patternFill patternType="gray125"/>
    </fill>
    <fill>
      <patternFill patternType="solid">
        <fgColor theme="0" tint="-0.249977111117893"/>
        <bgColor indexed="64"/>
      </patternFill>
    </fill>
    <fill>
      <patternFill patternType="solid">
        <fgColor rgb="FFFFD500"/>
        <bgColor indexed="64"/>
      </patternFill>
    </fill>
    <fill>
      <patternFill patternType="solid">
        <fgColor theme="4" tint="-0.499984740745262"/>
        <bgColor indexed="64"/>
      </patternFill>
    </fill>
  </fills>
  <borders count="20">
    <border>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164" fontId="1" fillId="0" borderId="0" applyFont="0" applyFill="0" applyBorder="0" applyAlignment="0" applyProtection="0"/>
  </cellStyleXfs>
  <cellXfs count="123">
    <xf numFmtId="0" fontId="0" fillId="0" borderId="0" xfId="0"/>
    <xf numFmtId="0" fontId="3" fillId="0" borderId="5" xfId="0" applyFont="1" applyBorder="1"/>
    <xf numFmtId="0" fontId="3" fillId="0" borderId="6" xfId="0" applyFont="1" applyBorder="1"/>
    <xf numFmtId="0" fontId="3" fillId="2" borderId="0" xfId="0" applyFont="1" applyFill="1"/>
    <xf numFmtId="0" fontId="3" fillId="0" borderId="0" xfId="0" applyFont="1"/>
    <xf numFmtId="0" fontId="3" fillId="0" borderId="1" xfId="0" applyFont="1" applyBorder="1"/>
    <xf numFmtId="0" fontId="4" fillId="0" borderId="0" xfId="3" applyFont="1" applyBorder="1"/>
    <xf numFmtId="0" fontId="3" fillId="0" borderId="7" xfId="0" applyFont="1" applyBorder="1"/>
    <xf numFmtId="0" fontId="3" fillId="0" borderId="2" xfId="0" applyFont="1" applyBorder="1"/>
    <xf numFmtId="0" fontId="3" fillId="0" borderId="3" xfId="0" applyFont="1" applyBorder="1"/>
    <xf numFmtId="0" fontId="5" fillId="3" borderId="10" xfId="0" applyFont="1" applyFill="1" applyBorder="1" applyAlignment="1">
      <alignment vertical="center" wrapText="1"/>
    </xf>
    <xf numFmtId="0" fontId="6" fillId="0" borderId="9" xfId="0" applyFont="1" applyBorder="1" applyAlignment="1">
      <alignment horizontal="center"/>
    </xf>
    <xf numFmtId="0" fontId="8" fillId="0" borderId="9" xfId="0" applyFont="1" applyBorder="1"/>
    <xf numFmtId="0" fontId="7" fillId="0" borderId="9" xfId="3" applyFont="1" applyBorder="1"/>
    <xf numFmtId="0" fontId="6" fillId="0" borderId="10" xfId="0" applyFont="1" applyBorder="1" applyAlignment="1">
      <alignment horizontal="center"/>
    </xf>
    <xf numFmtId="0" fontId="8" fillId="0" borderId="10" xfId="0" applyFont="1" applyBorder="1"/>
    <xf numFmtId="0" fontId="9" fillId="0" borderId="0" xfId="0" applyFont="1"/>
    <xf numFmtId="0" fontId="12" fillId="0" borderId="0" xfId="0" applyFont="1"/>
    <xf numFmtId="0" fontId="10" fillId="3" borderId="11" xfId="0" applyFont="1" applyFill="1" applyBorder="1" applyAlignment="1">
      <alignment horizontal="left" vertical="center" wrapText="1"/>
    </xf>
    <xf numFmtId="0" fontId="11" fillId="0" borderId="11" xfId="0" quotePrefix="1" applyFont="1" applyBorder="1" applyAlignment="1">
      <alignment horizontal="justify" vertical="center" wrapText="1"/>
    </xf>
    <xf numFmtId="0" fontId="11" fillId="0" borderId="11" xfId="0" applyFont="1" applyBorder="1" applyAlignment="1">
      <alignment horizontal="left" vertical="center" wrapText="1"/>
    </xf>
    <xf numFmtId="0" fontId="11" fillId="0" borderId="11" xfId="0" applyFont="1" applyBorder="1" applyAlignment="1">
      <alignment horizontal="justify" vertical="center" wrapText="1"/>
    </xf>
    <xf numFmtId="17" fontId="10" fillId="3" borderId="12" xfId="0" applyNumberFormat="1" applyFont="1" applyFill="1" applyBorder="1" applyAlignment="1">
      <alignment horizontal="center" vertical="center" wrapText="1"/>
    </xf>
    <xf numFmtId="0" fontId="10" fillId="0" borderId="12" xfId="0" applyFont="1" applyBorder="1" applyAlignment="1">
      <alignment horizontal="justify" vertical="center" wrapText="1"/>
    </xf>
    <xf numFmtId="0" fontId="11" fillId="0" borderId="14" xfId="0" applyFont="1" applyBorder="1" applyAlignment="1">
      <alignment horizontal="justify" vertical="center" wrapText="1"/>
    </xf>
    <xf numFmtId="0" fontId="11" fillId="0" borderId="15" xfId="0" applyFont="1" applyBorder="1" applyAlignment="1">
      <alignment horizontal="justify" vertical="center" wrapText="1"/>
    </xf>
    <xf numFmtId="0" fontId="10" fillId="0" borderId="11" xfId="0" applyFont="1" applyBorder="1" applyAlignment="1">
      <alignment horizontal="justify" vertical="center" wrapText="1"/>
    </xf>
    <xf numFmtId="0" fontId="10" fillId="0" borderId="14" xfId="0" applyFont="1" applyBorder="1" applyAlignment="1">
      <alignment horizontal="justify" vertical="center" wrapText="1"/>
    </xf>
    <xf numFmtId="0" fontId="10" fillId="3" borderId="11" xfId="0" applyFont="1" applyFill="1" applyBorder="1" applyAlignment="1">
      <alignment horizontal="center" vertical="center" wrapText="1"/>
    </xf>
    <xf numFmtId="0" fontId="11" fillId="0" borderId="14" xfId="0" quotePrefix="1" applyFont="1" applyBorder="1" applyAlignment="1">
      <alignment horizontal="justify" vertical="center" wrapText="1"/>
    </xf>
    <xf numFmtId="165" fontId="11" fillId="0" borderId="14" xfId="0" applyNumberFormat="1" applyFont="1" applyBorder="1" applyAlignment="1">
      <alignment horizontal="right" vertical="center" wrapText="1"/>
    </xf>
    <xf numFmtId="0" fontId="13" fillId="0" borderId="14" xfId="0" applyFont="1" applyBorder="1" applyAlignment="1">
      <alignment horizontal="center" vertical="center" wrapText="1"/>
    </xf>
    <xf numFmtId="166" fontId="11" fillId="0" borderId="14" xfId="4" applyNumberFormat="1" applyFont="1" applyFill="1" applyBorder="1" applyAlignment="1">
      <alignment horizontal="center" vertical="center" wrapText="1"/>
    </xf>
    <xf numFmtId="167" fontId="11" fillId="0" borderId="14" xfId="0" applyNumberFormat="1" applyFont="1" applyBorder="1" applyAlignment="1">
      <alignment horizontal="center" vertical="center" wrapText="1"/>
    </xf>
    <xf numFmtId="0" fontId="15" fillId="0" borderId="14" xfId="0" applyFont="1" applyBorder="1" applyAlignment="1">
      <alignment horizontal="justify" vertical="center" wrapText="1"/>
    </xf>
    <xf numFmtId="9" fontId="11" fillId="0" borderId="14" xfId="2" applyFont="1" applyFill="1" applyBorder="1" applyAlignment="1">
      <alignment horizontal="right" vertical="center" wrapText="1"/>
    </xf>
    <xf numFmtId="166" fontId="11" fillId="0" borderId="14" xfId="1" applyNumberFormat="1" applyFont="1" applyFill="1" applyBorder="1" applyAlignment="1">
      <alignment horizontal="right" vertical="center" wrapText="1"/>
    </xf>
    <xf numFmtId="1" fontId="11" fillId="0" borderId="14" xfId="2" applyNumberFormat="1" applyFont="1" applyFill="1" applyBorder="1" applyAlignment="1">
      <alignment horizontal="right" vertical="center" wrapText="1"/>
    </xf>
    <xf numFmtId="0" fontId="11" fillId="0" borderId="14" xfId="0" applyFont="1" applyBorder="1" applyAlignment="1">
      <alignment horizontal="right" vertical="center" wrapText="1"/>
    </xf>
    <xf numFmtId="0" fontId="16" fillId="0" borderId="0" xfId="0" applyFont="1"/>
    <xf numFmtId="0" fontId="17" fillId="0" borderId="0" xfId="0" applyFont="1"/>
    <xf numFmtId="0" fontId="9" fillId="0" borderId="0" xfId="0" applyFont="1" applyAlignment="1">
      <alignment wrapText="1"/>
    </xf>
    <xf numFmtId="0" fontId="17" fillId="0" borderId="0" xfId="0" applyFont="1" applyAlignment="1">
      <alignment horizontal="left" indent="2"/>
    </xf>
    <xf numFmtId="0" fontId="18" fillId="0" borderId="0" xfId="0" applyFont="1"/>
    <xf numFmtId="0" fontId="20" fillId="0" borderId="0" xfId="0" applyFont="1"/>
    <xf numFmtId="0" fontId="10" fillId="3" borderId="19" xfId="0" applyFont="1" applyFill="1" applyBorder="1" applyAlignment="1">
      <alignment horizontal="center" vertical="center" wrapText="1"/>
    </xf>
    <xf numFmtId="168" fontId="9" fillId="0" borderId="14" xfId="1" applyNumberFormat="1" applyFont="1" applyBorder="1"/>
    <xf numFmtId="0" fontId="9" fillId="0" borderId="14" xfId="0" applyFont="1" applyBorder="1"/>
    <xf numFmtId="0" fontId="10" fillId="0" borderId="15" xfId="0" applyFont="1" applyBorder="1" applyAlignment="1">
      <alignment horizontal="justify" vertical="center" wrapText="1"/>
    </xf>
    <xf numFmtId="9" fontId="10" fillId="0" borderId="15" xfId="2" applyFont="1" applyBorder="1" applyAlignment="1">
      <alignment horizontal="right" vertical="center" wrapText="1"/>
    </xf>
    <xf numFmtId="43" fontId="9" fillId="0" borderId="0" xfId="0" applyNumberFormat="1" applyFont="1"/>
    <xf numFmtId="9" fontId="9" fillId="0" borderId="0" xfId="2" applyFont="1"/>
    <xf numFmtId="166" fontId="9" fillId="0" borderId="0" xfId="1" applyNumberFormat="1" applyFont="1"/>
    <xf numFmtId="0" fontId="19" fillId="0" borderId="14" xfId="0" applyFont="1" applyBorder="1" applyAlignment="1">
      <alignment horizontal="justify" vertical="center" wrapText="1"/>
    </xf>
    <xf numFmtId="0" fontId="9" fillId="0" borderId="15" xfId="0" applyFont="1" applyBorder="1"/>
    <xf numFmtId="0" fontId="21" fillId="0" borderId="14" xfId="0" applyFont="1" applyBorder="1" applyAlignment="1">
      <alignment horizontal="justify" vertical="center" wrapText="1"/>
    </xf>
    <xf numFmtId="0" fontId="22" fillId="0" borderId="14" xfId="0" applyFont="1" applyBorder="1"/>
    <xf numFmtId="0" fontId="23" fillId="0" borderId="14" xfId="0" applyFont="1" applyBorder="1" applyAlignment="1">
      <alignment horizontal="justify" vertical="center" wrapText="1"/>
    </xf>
    <xf numFmtId="0" fontId="23" fillId="0" borderId="14" xfId="0" applyFont="1" applyBorder="1"/>
    <xf numFmtId="0" fontId="22" fillId="0" borderId="14" xfId="0" applyFont="1" applyBorder="1" applyAlignment="1">
      <alignment horizontal="justify" vertical="center" wrapText="1"/>
    </xf>
    <xf numFmtId="0" fontId="21" fillId="0" borderId="14" xfId="0" applyFont="1" applyBorder="1" applyAlignment="1">
      <alignment horizontal="center" vertical="center" wrapText="1"/>
    </xf>
    <xf numFmtId="9" fontId="22" fillId="0" borderId="14" xfId="2" applyFont="1" applyFill="1" applyBorder="1" applyAlignment="1">
      <alignment horizontal="right" vertical="center" wrapText="1"/>
    </xf>
    <xf numFmtId="0" fontId="21" fillId="0" borderId="14" xfId="0" applyFont="1" applyBorder="1" applyAlignment="1">
      <alignment horizontal="left" vertical="center" wrapText="1" indent="1"/>
    </xf>
    <xf numFmtId="0" fontId="10" fillId="3" borderId="15" xfId="0" applyFont="1" applyFill="1" applyBorder="1" applyAlignment="1">
      <alignment horizontal="center" vertical="center" wrapText="1"/>
    </xf>
    <xf numFmtId="0" fontId="25" fillId="0" borderId="0" xfId="0" applyFont="1"/>
    <xf numFmtId="0" fontId="26" fillId="4" borderId="11" xfId="0" applyFont="1" applyFill="1" applyBorder="1" applyAlignment="1">
      <alignment horizontal="justify" vertical="center" wrapText="1"/>
    </xf>
    <xf numFmtId="165" fontId="27" fillId="4" borderId="11" xfId="0" applyNumberFormat="1" applyFont="1" applyFill="1" applyBorder="1" applyAlignment="1">
      <alignment horizontal="right" vertical="center" wrapText="1"/>
    </xf>
    <xf numFmtId="0" fontId="10" fillId="0" borderId="0" xfId="0" applyFont="1" applyAlignment="1">
      <alignment horizontal="justify" vertical="center" wrapText="1"/>
    </xf>
    <xf numFmtId="168" fontId="12" fillId="0" borderId="0" xfId="1" applyNumberFormat="1" applyFont="1" applyFill="1" applyBorder="1"/>
    <xf numFmtId="0" fontId="28" fillId="0" borderId="0" xfId="0" applyFont="1"/>
    <xf numFmtId="0" fontId="6" fillId="0" borderId="8" xfId="0" applyFont="1" applyBorder="1" applyAlignment="1">
      <alignment horizontal="center"/>
    </xf>
    <xf numFmtId="0" fontId="5" fillId="0" borderId="9" xfId="0" applyFont="1" applyBorder="1" applyAlignment="1">
      <alignment vertical="center" wrapText="1"/>
    </xf>
    <xf numFmtId="0" fontId="29" fillId="0" borderId="0" xfId="0" applyFont="1"/>
    <xf numFmtId="0" fontId="30" fillId="0" borderId="0" xfId="0" applyFont="1"/>
    <xf numFmtId="165" fontId="21" fillId="0" borderId="14" xfId="0" applyNumberFormat="1" applyFont="1" applyBorder="1" applyAlignment="1">
      <alignment horizontal="right" vertical="center" wrapText="1"/>
    </xf>
    <xf numFmtId="3" fontId="11" fillId="0" borderId="14" xfId="0" applyNumberFormat="1" applyFont="1" applyBorder="1" applyAlignment="1">
      <alignment horizontal="right" vertical="center" wrapText="1"/>
    </xf>
    <xf numFmtId="169" fontId="9" fillId="0" borderId="0" xfId="0" applyNumberFormat="1" applyFont="1"/>
    <xf numFmtId="4" fontId="9" fillId="0" borderId="0" xfId="0" applyNumberFormat="1" applyFont="1"/>
    <xf numFmtId="171" fontId="9" fillId="0" borderId="0" xfId="0" applyNumberFormat="1" applyFont="1"/>
    <xf numFmtId="170" fontId="11" fillId="0" borderId="14" xfId="0" applyNumberFormat="1" applyFont="1" applyBorder="1" applyAlignment="1">
      <alignment horizontal="right" vertical="center" wrapText="1"/>
    </xf>
    <xf numFmtId="3" fontId="10" fillId="0" borderId="14" xfId="0" applyNumberFormat="1" applyFont="1" applyBorder="1" applyAlignment="1">
      <alignment horizontal="right" vertical="center" wrapText="1"/>
    </xf>
    <xf numFmtId="3" fontId="12" fillId="0" borderId="14" xfId="1" applyNumberFormat="1" applyFont="1" applyBorder="1"/>
    <xf numFmtId="3" fontId="11" fillId="0" borderId="14" xfId="1" applyNumberFormat="1" applyFont="1" applyBorder="1" applyAlignment="1">
      <alignment horizontal="right" vertical="center" wrapText="1"/>
    </xf>
    <xf numFmtId="3" fontId="9" fillId="0" borderId="14" xfId="1" applyNumberFormat="1" applyFont="1" applyBorder="1"/>
    <xf numFmtId="170" fontId="23" fillId="0" borderId="14" xfId="1" applyNumberFormat="1" applyFont="1" applyBorder="1"/>
    <xf numFmtId="165" fontId="22" fillId="0" borderId="14" xfId="2" applyNumberFormat="1" applyFont="1" applyBorder="1"/>
    <xf numFmtId="165" fontId="23" fillId="0" borderId="14" xfId="2" applyNumberFormat="1" applyFont="1" applyBorder="1" applyAlignment="1">
      <alignment horizontal="right" vertical="center" wrapText="1"/>
    </xf>
    <xf numFmtId="168" fontId="9" fillId="0" borderId="14" xfId="1" applyNumberFormat="1" applyFont="1" applyFill="1" applyBorder="1"/>
    <xf numFmtId="168" fontId="11" fillId="0" borderId="14" xfId="0" applyNumberFormat="1" applyFont="1" applyBorder="1" applyAlignment="1">
      <alignment horizontal="right" vertical="center" wrapText="1"/>
    </xf>
    <xf numFmtId="170" fontId="23" fillId="0" borderId="14" xfId="0" applyNumberFormat="1" applyFont="1" applyBorder="1" applyAlignment="1">
      <alignment horizontal="right" vertical="center" wrapText="1"/>
    </xf>
    <xf numFmtId="168" fontId="12" fillId="0" borderId="11" xfId="1" applyNumberFormat="1" applyFont="1" applyBorder="1"/>
    <xf numFmtId="43" fontId="11" fillId="0" borderId="14" xfId="1" applyFont="1" applyBorder="1" applyAlignment="1">
      <alignment horizontal="right" vertical="center" wrapText="1"/>
    </xf>
    <xf numFmtId="166" fontId="12" fillId="0" borderId="11" xfId="1" applyNumberFormat="1" applyFont="1" applyBorder="1"/>
    <xf numFmtId="166" fontId="11" fillId="0" borderId="14" xfId="1" applyNumberFormat="1" applyFont="1" applyBorder="1" applyAlignment="1">
      <alignment horizontal="right" vertical="center" wrapText="1"/>
    </xf>
    <xf numFmtId="166" fontId="9" fillId="0" borderId="14" xfId="1" applyNumberFormat="1" applyFont="1" applyBorder="1"/>
    <xf numFmtId="168" fontId="12" fillId="0" borderId="14" xfId="1" applyNumberFormat="1" applyFont="1" applyBorder="1"/>
    <xf numFmtId="168" fontId="9" fillId="0" borderId="15" xfId="1" applyNumberFormat="1" applyFont="1" applyBorder="1"/>
    <xf numFmtId="168" fontId="12" fillId="0" borderId="12" xfId="1" applyNumberFormat="1" applyFont="1" applyBorder="1"/>
    <xf numFmtId="166" fontId="11" fillId="0" borderId="14" xfId="1" applyNumberFormat="1" applyFont="1" applyFill="1" applyBorder="1" applyAlignment="1">
      <alignment horizontal="center" vertical="center" wrapText="1"/>
    </xf>
    <xf numFmtId="165" fontId="11" fillId="0" borderId="15" xfId="0" applyNumberFormat="1" applyFont="1" applyBorder="1" applyAlignment="1">
      <alignment horizontal="justify" vertical="center" wrapText="1"/>
    </xf>
    <xf numFmtId="165" fontId="13" fillId="0" borderId="15" xfId="0" applyNumberFormat="1" applyFont="1" applyBorder="1" applyAlignment="1">
      <alignment horizontal="center" vertical="center" wrapText="1"/>
    </xf>
    <xf numFmtId="165" fontId="9" fillId="0" borderId="0" xfId="0" applyNumberFormat="1" applyFont="1"/>
    <xf numFmtId="166" fontId="10" fillId="0" borderId="14" xfId="1" applyNumberFormat="1" applyFont="1" applyBorder="1" applyAlignment="1">
      <alignment horizontal="right" vertical="center" wrapText="1"/>
    </xf>
    <xf numFmtId="9" fontId="11" fillId="0" borderId="15" xfId="0" applyNumberFormat="1" applyFont="1" applyBorder="1" applyAlignment="1">
      <alignment horizontal="right" vertical="center" wrapText="1"/>
    </xf>
    <xf numFmtId="172" fontId="12" fillId="0" borderId="11" xfId="1" applyNumberFormat="1" applyFont="1" applyBorder="1"/>
    <xf numFmtId="0" fontId="5" fillId="3" borderId="4"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0" fillId="3" borderId="11" xfId="0" applyFont="1" applyFill="1" applyBorder="1" applyAlignment="1">
      <alignment horizontal="left" vertical="center" wrapText="1"/>
    </xf>
    <xf numFmtId="0" fontId="10" fillId="3" borderId="12" xfId="0" applyFont="1" applyFill="1" applyBorder="1" applyAlignment="1">
      <alignment horizontal="left" vertical="center" wrapText="1"/>
    </xf>
    <xf numFmtId="0" fontId="10" fillId="3" borderId="13" xfId="0" applyFont="1" applyFill="1" applyBorder="1" applyAlignment="1">
      <alignment horizontal="left"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7" fillId="0" borderId="0" xfId="0" applyFont="1" applyAlignment="1">
      <alignment horizontal="justify" wrapText="1"/>
    </xf>
    <xf numFmtId="0" fontId="17" fillId="0" borderId="0" xfId="0" applyFont="1" applyAlignment="1">
      <alignment horizontal="justify"/>
    </xf>
    <xf numFmtId="0" fontId="10" fillId="3" borderId="15" xfId="0" applyFont="1" applyFill="1" applyBorder="1" applyAlignment="1">
      <alignment horizontal="left" vertical="center" wrapText="1"/>
    </xf>
    <xf numFmtId="0" fontId="19" fillId="3" borderId="12" xfId="0" applyFont="1" applyFill="1" applyBorder="1" applyAlignment="1">
      <alignment horizontal="center" vertical="center" wrapText="1"/>
    </xf>
    <xf numFmtId="0" fontId="19" fillId="3" borderId="15" xfId="0" applyFont="1" applyFill="1" applyBorder="1" applyAlignment="1">
      <alignment horizontal="center" vertical="center" wrapText="1"/>
    </xf>
    <xf numFmtId="0" fontId="9" fillId="0" borderId="0" xfId="0" applyFont="1" applyAlignment="1">
      <alignment horizontal="left" wrapText="1"/>
    </xf>
    <xf numFmtId="0" fontId="10" fillId="3" borderId="11" xfId="0" applyFont="1" applyFill="1" applyBorder="1" applyAlignment="1">
      <alignment horizontal="center" vertical="center" wrapText="1"/>
    </xf>
    <xf numFmtId="0" fontId="10" fillId="3" borderId="14" xfId="0" applyFont="1" applyFill="1" applyBorder="1" applyAlignment="1">
      <alignment horizontal="left" vertical="center" wrapText="1"/>
    </xf>
  </cellXfs>
  <cellStyles count="5">
    <cellStyle name="Comma" xfId="1" builtinId="3"/>
    <cellStyle name="Comma 2" xfId="4" xr:uid="{08AD0481-A034-44B1-B2FF-BB1A238BD3E1}"/>
    <cellStyle name="Hyperlink" xfId="3" builtinId="8"/>
    <cellStyle name="Normal" xfId="0" builtinId="0"/>
    <cellStyle name="Percent" xfId="2" builtinId="5"/>
  </cellStyles>
  <dxfs count="0"/>
  <tableStyles count="0" defaultTableStyle="TableStyleMedium2" defaultPivotStyle="PivotStyleLight16"/>
  <colors>
    <mruColors>
      <color rgb="FF0000FF"/>
      <color rgb="FF000000"/>
      <color rgb="FFFFD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1</xdr:row>
      <xdr:rowOff>8467</xdr:rowOff>
    </xdr:from>
    <xdr:to>
      <xdr:col>5</xdr:col>
      <xdr:colOff>306552</xdr:colOff>
      <xdr:row>4</xdr:row>
      <xdr:rowOff>161938</xdr:rowOff>
    </xdr:to>
    <xdr:pic>
      <xdr:nvPicPr>
        <xdr:cNvPr id="3" name="Picture 2" descr="Smartworks unveils a new logo – ThePrint –">
          <a:extLst>
            <a:ext uri="{FF2B5EF4-FFF2-40B4-BE49-F238E27FC236}">
              <a16:creationId xmlns:a16="http://schemas.microsoft.com/office/drawing/2014/main" id="{2EE1F86C-3DF2-C329-CEED-D97D7BA27AAD}"/>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90938"/>
          <a:ext cx="4577255" cy="7008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0F161-16C9-4E37-95DB-61BFF4102271}">
  <dimension ref="A1:I25"/>
  <sheetViews>
    <sheetView showGridLines="0" tabSelected="1" view="pageBreakPreview" zoomScaleNormal="87" zoomScaleSheetLayoutView="100" workbookViewId="0">
      <selection activeCell="H5" sqref="H5"/>
    </sheetView>
  </sheetViews>
  <sheetFormatPr defaultColWidth="0" defaultRowHeight="15" x14ac:dyDescent="0.25"/>
  <cols>
    <col min="1" max="2" width="2.42578125" style="3" customWidth="1"/>
    <col min="3" max="3" width="14.28515625" style="3" customWidth="1"/>
    <col min="4" max="4" width="35" style="3" customWidth="1"/>
    <col min="5" max="8" width="9.140625" style="3" customWidth="1"/>
    <col min="9" max="9" width="1.42578125" style="3" customWidth="1"/>
    <col min="10" max="16384" width="9.140625" style="3" hidden="1"/>
  </cols>
  <sheetData>
    <row r="1" spans="1:8" x14ac:dyDescent="0.25">
      <c r="A1" s="1"/>
      <c r="B1" s="1"/>
      <c r="C1" s="1"/>
      <c r="D1" s="1"/>
      <c r="E1" s="1"/>
      <c r="F1" s="1"/>
      <c r="G1" s="1"/>
      <c r="H1" s="2"/>
    </row>
    <row r="2" spans="1:8" x14ac:dyDescent="0.25">
      <c r="A2" s="4"/>
      <c r="B2" s="4"/>
      <c r="C2" s="4"/>
      <c r="D2" s="4"/>
      <c r="E2" s="4"/>
      <c r="F2" s="4"/>
      <c r="G2" s="4"/>
      <c r="H2" s="5"/>
    </row>
    <row r="3" spans="1:8" x14ac:dyDescent="0.25">
      <c r="A3" s="4"/>
      <c r="B3" s="4"/>
      <c r="C3" s="4"/>
      <c r="D3" s="4"/>
      <c r="E3" s="4"/>
      <c r="F3" s="4"/>
      <c r="G3" s="4"/>
      <c r="H3" s="5"/>
    </row>
    <row r="4" spans="1:8" x14ac:dyDescent="0.25">
      <c r="A4" s="4"/>
      <c r="B4" s="4"/>
      <c r="C4" s="4"/>
      <c r="D4" s="4"/>
      <c r="E4" s="4"/>
      <c r="F4" s="4"/>
      <c r="G4" s="4"/>
      <c r="H4" s="5"/>
    </row>
    <row r="5" spans="1:8" x14ac:dyDescent="0.25">
      <c r="A5" s="4"/>
      <c r="B5" s="4"/>
      <c r="C5" s="4"/>
      <c r="D5" s="4"/>
      <c r="E5" s="4"/>
      <c r="F5" s="4"/>
      <c r="G5" s="4"/>
      <c r="H5" s="5"/>
    </row>
    <row r="6" spans="1:8" ht="34.5" customHeight="1" x14ac:dyDescent="0.45">
      <c r="A6" s="4"/>
      <c r="B6" s="4"/>
      <c r="C6" s="72" t="s">
        <v>175</v>
      </c>
      <c r="D6" s="4"/>
      <c r="E6" s="4"/>
      <c r="F6" s="4"/>
      <c r="G6" s="4"/>
      <c r="H6" s="5"/>
    </row>
    <row r="7" spans="1:8" ht="20.45" customHeight="1" x14ac:dyDescent="0.25">
      <c r="A7" s="4"/>
      <c r="B7" s="4"/>
      <c r="C7" s="4"/>
      <c r="D7" s="4"/>
      <c r="E7" s="4"/>
      <c r="F7" s="4"/>
      <c r="G7" s="4"/>
      <c r="H7" s="5"/>
    </row>
    <row r="8" spans="1:8" ht="26.25" x14ac:dyDescent="0.4">
      <c r="A8" s="4"/>
      <c r="B8" s="4"/>
      <c r="C8" s="73" t="s">
        <v>60</v>
      </c>
      <c r="D8" s="4"/>
      <c r="E8" s="4"/>
      <c r="F8" s="4"/>
      <c r="G8" s="4"/>
      <c r="H8" s="5"/>
    </row>
    <row r="9" spans="1:8" ht="5.25" customHeight="1" x14ac:dyDescent="0.25">
      <c r="A9" s="4"/>
      <c r="B9" s="4"/>
      <c r="C9" s="4"/>
      <c r="D9" s="4"/>
      <c r="E9" s="4"/>
      <c r="F9" s="4"/>
      <c r="G9" s="4"/>
      <c r="H9" s="5"/>
    </row>
    <row r="10" spans="1:8" ht="15.75" thickBot="1" x14ac:dyDescent="0.3">
      <c r="A10" s="4"/>
      <c r="B10" s="4"/>
      <c r="C10" s="4"/>
      <c r="D10" s="4"/>
      <c r="E10" s="4"/>
      <c r="F10" s="4"/>
      <c r="G10" s="4"/>
      <c r="H10" s="5"/>
    </row>
    <row r="11" spans="1:8" x14ac:dyDescent="0.25">
      <c r="A11" s="4"/>
      <c r="B11" s="4"/>
      <c r="C11" s="105" t="s">
        <v>0</v>
      </c>
      <c r="D11" s="106"/>
      <c r="E11" s="4"/>
      <c r="F11" s="4"/>
      <c r="G11" s="4"/>
      <c r="H11" s="5"/>
    </row>
    <row r="12" spans="1:8" ht="15.75" thickBot="1" x14ac:dyDescent="0.3">
      <c r="A12" s="4"/>
      <c r="B12" s="4"/>
      <c r="C12" s="107"/>
      <c r="D12" s="108"/>
      <c r="E12" s="4"/>
      <c r="F12" s="4"/>
      <c r="G12" s="4"/>
      <c r="H12" s="5"/>
    </row>
    <row r="13" spans="1:8" ht="20.25" thickBot="1" x14ac:dyDescent="0.3">
      <c r="A13" s="4"/>
      <c r="B13" s="4"/>
      <c r="C13" s="10" t="s">
        <v>1</v>
      </c>
      <c r="D13" s="10" t="s">
        <v>2</v>
      </c>
      <c r="E13" s="4"/>
      <c r="F13" s="4"/>
      <c r="G13" s="4"/>
      <c r="H13" s="5"/>
    </row>
    <row r="14" spans="1:8" ht="18.75" x14ac:dyDescent="0.3">
      <c r="A14" s="4"/>
      <c r="B14" s="4"/>
      <c r="C14" s="70">
        <f>1</f>
        <v>1</v>
      </c>
      <c r="D14" s="13" t="s">
        <v>5</v>
      </c>
      <c r="E14" s="4"/>
      <c r="F14" s="4"/>
      <c r="G14" s="4"/>
      <c r="H14" s="5"/>
    </row>
    <row r="15" spans="1:8" ht="4.5" customHeight="1" x14ac:dyDescent="0.3">
      <c r="A15" s="4"/>
      <c r="B15" s="4"/>
      <c r="C15" s="11"/>
      <c r="D15" s="71"/>
      <c r="E15" s="4"/>
      <c r="F15" s="4"/>
      <c r="G15" s="4"/>
      <c r="H15" s="5"/>
    </row>
    <row r="16" spans="1:8" ht="18.75" x14ac:dyDescent="0.3">
      <c r="A16" s="4"/>
      <c r="B16" s="4"/>
      <c r="C16" s="11">
        <f>C14+1</f>
        <v>2</v>
      </c>
      <c r="D16" s="13" t="s">
        <v>3</v>
      </c>
      <c r="E16" s="4"/>
      <c r="F16" s="4"/>
      <c r="G16" s="4"/>
      <c r="H16" s="5"/>
    </row>
    <row r="17" spans="1:8" ht="3" customHeight="1" x14ac:dyDescent="0.3">
      <c r="A17" s="4"/>
      <c r="B17" s="4"/>
      <c r="C17" s="11"/>
      <c r="D17" s="12"/>
      <c r="E17" s="4"/>
      <c r="F17" s="4"/>
      <c r="G17" s="4"/>
      <c r="H17" s="5"/>
    </row>
    <row r="18" spans="1:8" ht="18.75" x14ac:dyDescent="0.3">
      <c r="A18" s="4"/>
      <c r="B18" s="4"/>
      <c r="C18" s="11">
        <f>C16+1</f>
        <v>3</v>
      </c>
      <c r="D18" s="13" t="s">
        <v>4</v>
      </c>
      <c r="E18" s="4"/>
      <c r="F18" s="4"/>
      <c r="G18" s="4"/>
      <c r="H18" s="5"/>
    </row>
    <row r="19" spans="1:8" ht="3" customHeight="1" x14ac:dyDescent="0.3">
      <c r="A19" s="4"/>
      <c r="B19" s="4"/>
      <c r="C19" s="11"/>
      <c r="D19" s="12"/>
      <c r="E19" s="4"/>
      <c r="F19" s="4"/>
      <c r="G19" s="4"/>
      <c r="H19" s="5"/>
    </row>
    <row r="20" spans="1:8" ht="18.75" x14ac:dyDescent="0.3">
      <c r="A20" s="4"/>
      <c r="B20" s="4"/>
      <c r="C20" s="11">
        <f>C18+1</f>
        <v>4</v>
      </c>
      <c r="D20" s="13" t="s">
        <v>150</v>
      </c>
      <c r="E20" s="4"/>
      <c r="F20" s="4"/>
      <c r="G20" s="4"/>
      <c r="H20" s="5"/>
    </row>
    <row r="21" spans="1:8" ht="3" customHeight="1" x14ac:dyDescent="0.3">
      <c r="A21" s="4"/>
      <c r="B21" s="4"/>
      <c r="C21" s="11"/>
      <c r="D21" s="12"/>
      <c r="E21" s="4"/>
      <c r="F21" s="4"/>
      <c r="G21" s="4"/>
      <c r="H21" s="5"/>
    </row>
    <row r="22" spans="1:8" ht="3" customHeight="1" x14ac:dyDescent="0.3">
      <c r="A22" s="4"/>
      <c r="B22" s="4"/>
      <c r="C22" s="11"/>
      <c r="D22" s="12"/>
      <c r="E22" s="4"/>
      <c r="F22" s="4"/>
      <c r="G22" s="4"/>
      <c r="H22" s="5"/>
    </row>
    <row r="23" spans="1:8" ht="3" customHeight="1" thickBot="1" x14ac:dyDescent="0.35">
      <c r="A23" s="4"/>
      <c r="B23" s="4"/>
      <c r="C23" s="14"/>
      <c r="D23" s="15"/>
      <c r="E23" s="4"/>
      <c r="F23" s="4"/>
      <c r="G23" s="4"/>
      <c r="H23" s="5"/>
    </row>
    <row r="24" spans="1:8" x14ac:dyDescent="0.25">
      <c r="A24" s="4"/>
      <c r="B24" s="4"/>
      <c r="C24" s="6"/>
      <c r="D24" s="4"/>
      <c r="E24" s="4"/>
      <c r="F24" s="4"/>
      <c r="G24" s="4"/>
      <c r="H24" s="5"/>
    </row>
    <row r="25" spans="1:8" ht="15.75" thickBot="1" x14ac:dyDescent="0.3">
      <c r="A25" s="7"/>
      <c r="B25" s="8"/>
      <c r="C25" s="8"/>
      <c r="D25" s="8"/>
      <c r="E25" s="8"/>
      <c r="F25" s="8"/>
      <c r="G25" s="8"/>
      <c r="H25" s="9"/>
    </row>
  </sheetData>
  <mergeCells count="1">
    <mergeCell ref="C11:D12"/>
  </mergeCells>
  <hyperlinks>
    <hyperlink ref="D16" location="'Key Metrics'!A1" display="Key Metrices" xr:uid="{D904F8A3-3272-4590-9DF0-CD5E5D5380F6}"/>
    <hyperlink ref="D18" location="'Operational Metrics'!A1" display="Operational Metrics" xr:uid="{6CEF4D44-3955-459B-B283-3C4C58F92099}"/>
    <hyperlink ref="D14" location="Glossary!A1" display="Glossary!A1" xr:uid="{AD89D37C-4769-45CB-AF8C-82B6F57172F3}"/>
    <hyperlink ref="D20" location="'Reconciliation to Normalised'!A1" display="'Reconciliation to Normalised'!A1" xr:uid="{5F6E4E60-DD2F-4E00-B3BB-C54E96882899}"/>
  </hyperlinks>
  <pageMargins left="0.7" right="0.7" top="0.75" bottom="0.75" header="0.3" footer="0.3"/>
  <pageSetup paperSize="9" orientation="landscape"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ECA13-4C5E-40A5-AD0E-B6736D6A931E}">
  <dimension ref="A1:D38"/>
  <sheetViews>
    <sheetView showGridLines="0" view="pageBreakPreview" zoomScaleNormal="100" zoomScaleSheetLayoutView="100" workbookViewId="0">
      <pane xSplit="2" ySplit="3" topLeftCell="C20" activePane="bottomRight" state="frozen"/>
      <selection pane="topRight" activeCell="C1" sqref="C1"/>
      <selection pane="bottomLeft" activeCell="A4" sqref="A4"/>
      <selection pane="bottomRight" activeCell="A2" sqref="A2"/>
    </sheetView>
  </sheetViews>
  <sheetFormatPr defaultColWidth="0" defaultRowHeight="12.75" x14ac:dyDescent="0.2"/>
  <cols>
    <col min="1" max="1" width="1" style="16" customWidth="1"/>
    <col min="2" max="2" width="37.85546875" style="16" bestFit="1" customWidth="1"/>
    <col min="3" max="3" width="128.140625" style="41" customWidth="1"/>
    <col min="4" max="4" width="1.42578125" style="16" customWidth="1"/>
    <col min="5" max="16384" width="8.7109375" style="16" hidden="1"/>
  </cols>
  <sheetData>
    <row r="1" spans="2:3" ht="4.5" customHeight="1" x14ac:dyDescent="0.2">
      <c r="C1" s="16"/>
    </row>
    <row r="2" spans="2:3" x14ac:dyDescent="0.2">
      <c r="B2" s="109" t="s">
        <v>5</v>
      </c>
      <c r="C2" s="109"/>
    </row>
    <row r="3" spans="2:3" x14ac:dyDescent="0.2">
      <c r="B3" s="18" t="s">
        <v>6</v>
      </c>
      <c r="C3" s="18" t="s">
        <v>7</v>
      </c>
    </row>
    <row r="4" spans="2:3" s="17" customFormat="1" x14ac:dyDescent="0.2">
      <c r="B4" s="19" t="s">
        <v>8</v>
      </c>
      <c r="C4" s="20" t="s">
        <v>9</v>
      </c>
    </row>
    <row r="5" spans="2:3" ht="25.5" x14ac:dyDescent="0.2">
      <c r="B5" s="19" t="s">
        <v>10</v>
      </c>
      <c r="C5" s="20" t="s">
        <v>11</v>
      </c>
    </row>
    <row r="6" spans="2:3" ht="25.5" x14ac:dyDescent="0.2">
      <c r="B6" s="19" t="s">
        <v>12</v>
      </c>
      <c r="C6" s="20" t="s">
        <v>13</v>
      </c>
    </row>
    <row r="7" spans="2:3" ht="25.5" x14ac:dyDescent="0.2">
      <c r="B7" s="19" t="s">
        <v>14</v>
      </c>
      <c r="C7" s="20" t="s">
        <v>15</v>
      </c>
    </row>
    <row r="8" spans="2:3" ht="25.5" x14ac:dyDescent="0.2">
      <c r="B8" s="19" t="s">
        <v>16</v>
      </c>
      <c r="C8" s="20" t="s">
        <v>17</v>
      </c>
    </row>
    <row r="9" spans="2:3" x14ac:dyDescent="0.2">
      <c r="B9" s="19" t="s">
        <v>18</v>
      </c>
      <c r="C9" s="20" t="s">
        <v>19</v>
      </c>
    </row>
    <row r="10" spans="2:3" x14ac:dyDescent="0.2">
      <c r="B10" s="19" t="s">
        <v>20</v>
      </c>
      <c r="C10" s="20" t="s">
        <v>21</v>
      </c>
    </row>
    <row r="11" spans="2:3" ht="25.5" x14ac:dyDescent="0.2">
      <c r="B11" s="19" t="s">
        <v>22</v>
      </c>
      <c r="C11" s="20" t="s">
        <v>23</v>
      </c>
    </row>
    <row r="12" spans="2:3" ht="25.5" x14ac:dyDescent="0.2">
      <c r="B12" s="19" t="s">
        <v>24</v>
      </c>
      <c r="C12" s="20" t="s">
        <v>25</v>
      </c>
    </row>
    <row r="13" spans="2:3" ht="25.5" x14ac:dyDescent="0.2">
      <c r="B13" s="19" t="s">
        <v>26</v>
      </c>
      <c r="C13" s="20" t="s">
        <v>27</v>
      </c>
    </row>
    <row r="14" spans="2:3" x14ac:dyDescent="0.2">
      <c r="B14" s="19" t="s">
        <v>28</v>
      </c>
      <c r="C14" s="20" t="s">
        <v>29</v>
      </c>
    </row>
    <row r="15" spans="2:3" x14ac:dyDescent="0.2">
      <c r="B15" s="19" t="s">
        <v>30</v>
      </c>
      <c r="C15" s="20" t="s">
        <v>31</v>
      </c>
    </row>
    <row r="16" spans="2:3" ht="25.5" x14ac:dyDescent="0.2">
      <c r="B16" s="19" t="s">
        <v>32</v>
      </c>
      <c r="C16" s="20" t="s">
        <v>33</v>
      </c>
    </row>
    <row r="17" spans="2:3" ht="25.5" x14ac:dyDescent="0.2">
      <c r="B17" s="19" t="s">
        <v>139</v>
      </c>
      <c r="C17" s="20" t="s">
        <v>134</v>
      </c>
    </row>
    <row r="18" spans="2:3" ht="38.25" x14ac:dyDescent="0.2">
      <c r="B18" s="19" t="s">
        <v>140</v>
      </c>
      <c r="C18" s="20" t="s">
        <v>135</v>
      </c>
    </row>
    <row r="19" spans="2:3" ht="25.5" x14ac:dyDescent="0.2">
      <c r="B19" s="19" t="s">
        <v>145</v>
      </c>
      <c r="C19" s="20" t="s">
        <v>136</v>
      </c>
    </row>
    <row r="20" spans="2:3" ht="38.25" x14ac:dyDescent="0.2">
      <c r="B20" s="19" t="s">
        <v>137</v>
      </c>
      <c r="C20" s="20" t="s">
        <v>138</v>
      </c>
    </row>
    <row r="21" spans="2:3" s="4" customFormat="1" ht="38.25" x14ac:dyDescent="0.25">
      <c r="B21" s="21" t="s">
        <v>34</v>
      </c>
      <c r="C21" s="20" t="s">
        <v>35</v>
      </c>
    </row>
    <row r="22" spans="2:3" x14ac:dyDescent="0.2">
      <c r="B22" s="19" t="s">
        <v>36</v>
      </c>
      <c r="C22" s="20" t="s">
        <v>37</v>
      </c>
    </row>
    <row r="23" spans="2:3" ht="25.5" x14ac:dyDescent="0.2">
      <c r="B23" s="19" t="s">
        <v>38</v>
      </c>
      <c r="C23" s="20" t="s">
        <v>39</v>
      </c>
    </row>
    <row r="24" spans="2:3" ht="25.5" x14ac:dyDescent="0.2">
      <c r="B24" s="21" t="s">
        <v>40</v>
      </c>
      <c r="C24" s="20" t="s">
        <v>41</v>
      </c>
    </row>
    <row r="25" spans="2:3" x14ac:dyDescent="0.2">
      <c r="B25" s="19" t="s">
        <v>42</v>
      </c>
      <c r="C25" s="20" t="s">
        <v>43</v>
      </c>
    </row>
    <row r="26" spans="2:3" ht="25.5" x14ac:dyDescent="0.2">
      <c r="B26" s="19" t="s">
        <v>44</v>
      </c>
      <c r="C26" s="20" t="s">
        <v>45</v>
      </c>
    </row>
    <row r="27" spans="2:3" x14ac:dyDescent="0.2">
      <c r="B27" s="19" t="s">
        <v>157</v>
      </c>
      <c r="C27" s="20" t="s">
        <v>158</v>
      </c>
    </row>
    <row r="28" spans="2:3" x14ac:dyDescent="0.2">
      <c r="B28" s="19" t="s">
        <v>159</v>
      </c>
      <c r="C28" s="20" t="s">
        <v>160</v>
      </c>
    </row>
    <row r="29" spans="2:3" ht="25.5" x14ac:dyDescent="0.2">
      <c r="B29" s="19" t="s">
        <v>46</v>
      </c>
      <c r="C29" s="20" t="s">
        <v>47</v>
      </c>
    </row>
    <row r="30" spans="2:3" x14ac:dyDescent="0.2">
      <c r="B30" s="19" t="s">
        <v>48</v>
      </c>
      <c r="C30" s="20" t="s">
        <v>49</v>
      </c>
    </row>
    <row r="31" spans="2:3" x14ac:dyDescent="0.2">
      <c r="B31" s="19" t="s">
        <v>50</v>
      </c>
      <c r="C31" s="20" t="s">
        <v>142</v>
      </c>
    </row>
    <row r="32" spans="2:3" ht="25.5" x14ac:dyDescent="0.2">
      <c r="B32" s="19" t="s">
        <v>51</v>
      </c>
      <c r="C32" s="20" t="s">
        <v>52</v>
      </c>
    </row>
    <row r="33" spans="2:3" x14ac:dyDescent="0.2">
      <c r="B33" s="19" t="s">
        <v>161</v>
      </c>
      <c r="C33" s="20" t="s">
        <v>53</v>
      </c>
    </row>
    <row r="34" spans="2:3" ht="25.5" x14ac:dyDescent="0.2">
      <c r="B34" s="19" t="s">
        <v>54</v>
      </c>
      <c r="C34" s="20" t="s">
        <v>55</v>
      </c>
    </row>
    <row r="35" spans="2:3" x14ac:dyDescent="0.2">
      <c r="B35" s="19" t="s">
        <v>151</v>
      </c>
      <c r="C35" s="20" t="s">
        <v>152</v>
      </c>
    </row>
    <row r="36" spans="2:3" x14ac:dyDescent="0.2">
      <c r="B36" s="19" t="s">
        <v>153</v>
      </c>
      <c r="C36" s="20" t="s">
        <v>154</v>
      </c>
    </row>
    <row r="37" spans="2:3" x14ac:dyDescent="0.2">
      <c r="B37" s="19" t="s">
        <v>56</v>
      </c>
      <c r="C37" s="20" t="s">
        <v>155</v>
      </c>
    </row>
    <row r="38" spans="2:3" x14ac:dyDescent="0.2">
      <c r="B38" s="19" t="s">
        <v>57</v>
      </c>
      <c r="C38" s="20" t="s">
        <v>156</v>
      </c>
    </row>
  </sheetData>
  <sortState xmlns:xlrd2="http://schemas.microsoft.com/office/spreadsheetml/2017/richdata2" ref="B4:C38">
    <sortCondition ref="B3:B38"/>
  </sortState>
  <mergeCells count="1">
    <mergeCell ref="B2:C2"/>
  </mergeCells>
  <pageMargins left="0.7" right="0.7" top="0.75" bottom="0.75" header="0.3" footer="0.3"/>
  <pageSetup scale="5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9"/>
  <sheetViews>
    <sheetView showGridLines="0" view="pageBreakPreview" zoomScale="90" zoomScaleNormal="100" zoomScaleSheetLayoutView="90" workbookViewId="0">
      <pane xSplit="2" ySplit="3" topLeftCell="C4" activePane="bottomRight" state="frozen"/>
      <selection pane="topRight" activeCell="C1" sqref="C1"/>
      <selection pane="bottomLeft" activeCell="A4" sqref="A4"/>
      <selection pane="bottomRight"/>
    </sheetView>
  </sheetViews>
  <sheetFormatPr defaultColWidth="0" defaultRowHeight="12.75" x14ac:dyDescent="0.2"/>
  <cols>
    <col min="1" max="1" width="0.85546875" style="16" customWidth="1"/>
    <col min="2" max="2" width="48.28515625" style="16" customWidth="1"/>
    <col min="3" max="8" width="9.85546875" style="16" bestFit="1" customWidth="1"/>
    <col min="9" max="9" width="1.42578125" style="16" customWidth="1"/>
    <col min="10" max="10" width="12.42578125" style="16" hidden="1" customWidth="1"/>
    <col min="11" max="16384" width="8.7109375" style="16" hidden="1"/>
  </cols>
  <sheetData>
    <row r="1" spans="2:8" ht="4.5" customHeight="1" x14ac:dyDescent="0.2"/>
    <row r="2" spans="2:8" x14ac:dyDescent="0.2">
      <c r="B2" s="110" t="s">
        <v>58</v>
      </c>
      <c r="C2" s="112" t="s">
        <v>59</v>
      </c>
      <c r="D2" s="113"/>
      <c r="E2" s="113"/>
      <c r="F2" s="113"/>
      <c r="G2" s="113"/>
      <c r="H2" s="114"/>
    </row>
    <row r="3" spans="2:8" ht="13.5" thickBot="1" x14ac:dyDescent="0.25">
      <c r="B3" s="111"/>
      <c r="C3" s="45" t="s">
        <v>60</v>
      </c>
      <c r="D3" s="45" t="s">
        <v>61</v>
      </c>
      <c r="E3" s="45" t="s">
        <v>62</v>
      </c>
      <c r="F3" s="45" t="s">
        <v>63</v>
      </c>
      <c r="G3" s="45" t="s">
        <v>64</v>
      </c>
      <c r="H3" s="45" t="s">
        <v>65</v>
      </c>
    </row>
    <row r="4" spans="2:8" s="17" customFormat="1" x14ac:dyDescent="0.2">
      <c r="B4" s="27" t="s">
        <v>66</v>
      </c>
      <c r="C4" s="102">
        <v>4247.83</v>
      </c>
      <c r="D4" s="102">
        <v>3503.67</v>
      </c>
      <c r="E4" s="102">
        <v>3792.11</v>
      </c>
      <c r="F4" s="102">
        <v>8039.94</v>
      </c>
      <c r="G4" s="102">
        <v>6637.95</v>
      </c>
      <c r="H4" s="102">
        <v>13740.56</v>
      </c>
    </row>
    <row r="5" spans="2:8" ht="4.5" customHeight="1" x14ac:dyDescent="0.2">
      <c r="B5" s="24"/>
      <c r="C5" s="75"/>
      <c r="D5" s="75"/>
      <c r="E5" s="75"/>
      <c r="F5" s="75"/>
      <c r="G5" s="75"/>
      <c r="H5" s="75"/>
    </row>
    <row r="6" spans="2:8" x14ac:dyDescent="0.2">
      <c r="B6" s="24" t="s">
        <v>40</v>
      </c>
      <c r="C6" s="75">
        <v>2701.35</v>
      </c>
      <c r="D6" s="75">
        <v>2144.77</v>
      </c>
      <c r="E6" s="75">
        <v>2410.2400000000002</v>
      </c>
      <c r="F6" s="75">
        <v>5111.59</v>
      </c>
      <c r="G6" s="75">
        <v>4065.65</v>
      </c>
      <c r="H6" s="75">
        <v>8572.64</v>
      </c>
    </row>
    <row r="7" spans="2:8" x14ac:dyDescent="0.2">
      <c r="B7" s="62" t="s">
        <v>67</v>
      </c>
      <c r="C7" s="74">
        <v>0.63600000000000001</v>
      </c>
      <c r="D7" s="74">
        <v>0.61199999999999999</v>
      </c>
      <c r="E7" s="74">
        <v>0.63600000000000001</v>
      </c>
      <c r="F7" s="74">
        <v>0.63600000000000001</v>
      </c>
      <c r="G7" s="74">
        <v>0.61199999999999999</v>
      </c>
      <c r="H7" s="74">
        <v>0.624</v>
      </c>
    </row>
    <row r="8" spans="2:8" s="17" customFormat="1" x14ac:dyDescent="0.2">
      <c r="B8" s="27" t="s">
        <v>157</v>
      </c>
      <c r="C8" s="80">
        <v>695.65</v>
      </c>
      <c r="D8" s="80">
        <v>475.04</v>
      </c>
      <c r="E8" s="80">
        <v>614.14</v>
      </c>
      <c r="F8" s="80">
        <v>1309.79</v>
      </c>
      <c r="G8" s="80">
        <v>765.71</v>
      </c>
      <c r="H8" s="80">
        <v>1800.94</v>
      </c>
    </row>
    <row r="9" spans="2:8" x14ac:dyDescent="0.2">
      <c r="B9" s="62" t="s">
        <v>162</v>
      </c>
      <c r="C9" s="74">
        <v>0.16400000000000001</v>
      </c>
      <c r="D9" s="74">
        <v>0.13600000000000001</v>
      </c>
      <c r="E9" s="74">
        <v>0.16200000000000001</v>
      </c>
      <c r="F9" s="74">
        <v>0.16300000000000001</v>
      </c>
      <c r="G9" s="74">
        <v>0.115</v>
      </c>
      <c r="H9" s="74">
        <v>0.13100000000000001</v>
      </c>
    </row>
    <row r="10" spans="2:8" ht="7.5" customHeight="1" x14ac:dyDescent="0.2">
      <c r="B10" s="24"/>
      <c r="C10" s="30"/>
      <c r="D10" s="30"/>
      <c r="E10" s="30"/>
      <c r="F10" s="30"/>
      <c r="G10" s="30"/>
      <c r="H10" s="30"/>
    </row>
    <row r="11" spans="2:8" s="17" customFormat="1" x14ac:dyDescent="0.2">
      <c r="B11" s="27" t="s">
        <v>163</v>
      </c>
      <c r="C11" s="80">
        <v>274.08999999999997</v>
      </c>
      <c r="D11" s="80">
        <v>147.87</v>
      </c>
      <c r="E11" s="80">
        <v>240.24</v>
      </c>
      <c r="F11" s="80">
        <v>514.33000000000004</v>
      </c>
      <c r="G11" s="80">
        <v>137.03</v>
      </c>
      <c r="H11" s="80">
        <v>530.76</v>
      </c>
    </row>
    <row r="12" spans="2:8" ht="5.0999999999999996" customHeight="1" x14ac:dyDescent="0.2">
      <c r="B12" s="24"/>
      <c r="C12" s="75"/>
      <c r="D12" s="75"/>
      <c r="E12" s="75"/>
      <c r="F12" s="75"/>
      <c r="G12" s="75"/>
      <c r="H12" s="75"/>
    </row>
    <row r="13" spans="2:8" s="17" customFormat="1" x14ac:dyDescent="0.2">
      <c r="B13" s="27" t="s">
        <v>164</v>
      </c>
      <c r="C13" s="80">
        <v>245.43</v>
      </c>
      <c r="D13" s="80">
        <v>96.97</v>
      </c>
      <c r="E13" s="80">
        <v>174.69</v>
      </c>
      <c r="F13" s="80">
        <v>420.12</v>
      </c>
      <c r="G13" s="95">
        <v>-5.0199999999999996</v>
      </c>
      <c r="H13" s="80">
        <v>233.29</v>
      </c>
    </row>
    <row r="14" spans="2:8" ht="3.6" customHeight="1" x14ac:dyDescent="0.2">
      <c r="B14" s="24"/>
      <c r="C14" s="75"/>
      <c r="D14" s="75"/>
      <c r="E14" s="75"/>
      <c r="F14" s="75"/>
      <c r="G14" s="75"/>
      <c r="H14" s="75"/>
    </row>
    <row r="15" spans="2:8" x14ac:dyDescent="0.2">
      <c r="B15" s="24" t="s">
        <v>165</v>
      </c>
      <c r="C15" s="82">
        <v>614.23</v>
      </c>
      <c r="D15" s="82">
        <v>868.78</v>
      </c>
      <c r="E15" s="82">
        <v>861.91</v>
      </c>
      <c r="F15" s="82">
        <v>1476.14</v>
      </c>
      <c r="G15" s="82">
        <v>1369.89</v>
      </c>
      <c r="H15" s="82">
        <v>2513.46</v>
      </c>
    </row>
    <row r="16" spans="2:8" x14ac:dyDescent="0.2">
      <c r="B16" s="24" t="s">
        <v>68</v>
      </c>
      <c r="C16" s="46">
        <v>-332.6</v>
      </c>
      <c r="D16" s="83">
        <v>290.12</v>
      </c>
      <c r="E16" s="46">
        <v>-49.09</v>
      </c>
      <c r="F16" s="46">
        <v>-381.69</v>
      </c>
      <c r="G16" s="46">
        <v>-170.08</v>
      </c>
      <c r="H16" s="46">
        <v>-396.98</v>
      </c>
    </row>
    <row r="17" spans="2:8" ht="3" customHeight="1" x14ac:dyDescent="0.2">
      <c r="B17" s="24"/>
      <c r="C17" s="83">
        <v>0</v>
      </c>
      <c r="D17" s="83">
        <v>0</v>
      </c>
      <c r="E17" s="83">
        <v>0</v>
      </c>
      <c r="F17" s="83">
        <v>0</v>
      </c>
      <c r="G17" s="83">
        <v>0</v>
      </c>
      <c r="H17" s="83">
        <v>0</v>
      </c>
    </row>
    <row r="18" spans="2:8" x14ac:dyDescent="0.2">
      <c r="B18" s="24" t="s">
        <v>46</v>
      </c>
      <c r="C18" s="83">
        <v>2535.2800000000002</v>
      </c>
      <c r="D18" s="83">
        <v>3871.88</v>
      </c>
      <c r="E18" s="83">
        <v>4563</v>
      </c>
      <c r="F18" s="83">
        <v>2535.2800000000002</v>
      </c>
      <c r="G18" s="83">
        <v>3871.88</v>
      </c>
      <c r="H18" s="83">
        <v>3977.7</v>
      </c>
    </row>
    <row r="19" spans="2:8" x14ac:dyDescent="0.2">
      <c r="B19" s="24" t="s">
        <v>48</v>
      </c>
      <c r="C19" s="46">
        <v>-589.95000000000005</v>
      </c>
      <c r="D19" s="83">
        <v>2495.59</v>
      </c>
      <c r="E19" s="83">
        <v>3119</v>
      </c>
      <c r="F19" s="46">
        <v>-589.95000000000005</v>
      </c>
      <c r="G19" s="83">
        <v>2495.59</v>
      </c>
      <c r="H19" s="83">
        <v>2992.5099999999998</v>
      </c>
    </row>
    <row r="20" spans="2:8" ht="3" customHeight="1" x14ac:dyDescent="0.2">
      <c r="B20" s="24"/>
      <c r="C20" s="83">
        <v>0</v>
      </c>
      <c r="D20" s="83">
        <v>0</v>
      </c>
      <c r="E20" s="83">
        <v>0</v>
      </c>
      <c r="F20" s="83">
        <v>0</v>
      </c>
      <c r="G20" s="83">
        <v>0</v>
      </c>
      <c r="H20" s="83">
        <v>0</v>
      </c>
    </row>
    <row r="21" spans="2:8" x14ac:dyDescent="0.2">
      <c r="B21" s="47" t="s">
        <v>166</v>
      </c>
      <c r="C21" s="83">
        <v>7690.5400000000009</v>
      </c>
      <c r="D21" s="83">
        <v>6165.6</v>
      </c>
      <c r="E21" s="83">
        <v>7179</v>
      </c>
      <c r="F21" s="83">
        <v>7690.5400000000009</v>
      </c>
      <c r="G21" s="83">
        <v>6165.6</v>
      </c>
      <c r="H21" s="83">
        <v>6929.1</v>
      </c>
    </row>
    <row r="22" spans="2:8" x14ac:dyDescent="0.2">
      <c r="B22" s="58" t="s">
        <v>167</v>
      </c>
      <c r="C22" s="84">
        <v>0.9</v>
      </c>
      <c r="D22" s="84">
        <v>1.8</v>
      </c>
      <c r="E22" s="84">
        <v>1.4</v>
      </c>
      <c r="F22" s="84">
        <v>1.1000000000000001</v>
      </c>
      <c r="G22" s="84">
        <v>1.8</v>
      </c>
      <c r="H22" s="84">
        <v>1.4</v>
      </c>
    </row>
    <row r="23" spans="2:8" ht="3" customHeight="1" x14ac:dyDescent="0.2">
      <c r="B23" s="24"/>
      <c r="C23" s="46"/>
      <c r="D23" s="46"/>
      <c r="E23" s="46"/>
      <c r="F23" s="46"/>
      <c r="G23" s="46"/>
      <c r="H23" s="46"/>
    </row>
    <row r="24" spans="2:8" x14ac:dyDescent="0.2">
      <c r="B24" s="56" t="s">
        <v>69</v>
      </c>
      <c r="C24" s="85">
        <v>0.31900000000000001</v>
      </c>
      <c r="D24" s="85">
        <v>0.56399999999999995</v>
      </c>
      <c r="E24" s="85">
        <v>0.48</v>
      </c>
      <c r="F24" s="85">
        <v>0.38400000000000001</v>
      </c>
      <c r="G24" s="85">
        <v>0.44400000000000001</v>
      </c>
      <c r="H24" s="85">
        <v>0.36299999999999999</v>
      </c>
    </row>
    <row r="25" spans="2:8" x14ac:dyDescent="0.2">
      <c r="B25" s="57" t="s">
        <v>70</v>
      </c>
      <c r="C25" s="86">
        <v>0.14299999999999999</v>
      </c>
      <c r="D25" s="86">
        <v>9.6000000000000002E-2</v>
      </c>
      <c r="E25" s="86">
        <v>0.13400000000000001</v>
      </c>
      <c r="F25" s="86">
        <v>0.13400000000000001</v>
      </c>
      <c r="G25" s="86">
        <v>4.3999999999999997E-2</v>
      </c>
      <c r="H25" s="86">
        <v>7.6999999999999999E-2</v>
      </c>
    </row>
    <row r="26" spans="2:8" ht="3.6" customHeight="1" x14ac:dyDescent="0.2">
      <c r="B26" s="48"/>
      <c r="C26" s="49"/>
      <c r="D26" s="49"/>
      <c r="E26" s="49"/>
      <c r="F26" s="49"/>
      <c r="G26" s="49"/>
      <c r="H26" s="49"/>
    </row>
    <row r="27" spans="2:8" x14ac:dyDescent="0.2">
      <c r="C27" s="50"/>
      <c r="D27" s="50"/>
      <c r="E27" s="50"/>
      <c r="F27" s="50"/>
      <c r="G27" s="50"/>
      <c r="H27" s="50"/>
    </row>
    <row r="28" spans="2:8" x14ac:dyDescent="0.2">
      <c r="C28" s="51"/>
      <c r="D28" s="51"/>
      <c r="E28" s="51"/>
      <c r="F28" s="51"/>
      <c r="G28" s="51"/>
      <c r="H28" s="51"/>
    </row>
    <row r="29" spans="2:8" x14ac:dyDescent="0.2">
      <c r="C29" s="52"/>
      <c r="D29" s="52"/>
      <c r="E29" s="52"/>
      <c r="F29" s="52"/>
      <c r="G29" s="52"/>
      <c r="H29" s="52"/>
    </row>
  </sheetData>
  <mergeCells count="2">
    <mergeCell ref="B2:B3"/>
    <mergeCell ref="C2:H2"/>
  </mergeCells>
  <pageMargins left="0.7" right="0.7" top="0.75" bottom="0.75"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289F0-D215-4809-A265-1CAADF9AEAE4}">
  <dimension ref="A1:J49"/>
  <sheetViews>
    <sheetView showGridLines="0" view="pageBreakPreview" zoomScaleNormal="100" zoomScaleSheetLayoutView="100" workbookViewId="0">
      <pane xSplit="3" ySplit="3" topLeftCell="D4" activePane="bottomRight" state="frozen"/>
      <selection pane="topRight" activeCell="D1" sqref="D1"/>
      <selection pane="bottomLeft" activeCell="A4" sqref="A4"/>
      <selection pane="bottomRight"/>
    </sheetView>
  </sheetViews>
  <sheetFormatPr defaultColWidth="0" defaultRowHeight="12.75" x14ac:dyDescent="0.2"/>
  <cols>
    <col min="1" max="1" width="1" style="16" customWidth="1"/>
    <col min="2" max="2" width="35.28515625" style="16" customWidth="1"/>
    <col min="3" max="3" width="8.28515625" style="43" customWidth="1"/>
    <col min="4" max="9" width="9.85546875" style="16" bestFit="1" customWidth="1"/>
    <col min="10" max="10" width="1.42578125" style="16" customWidth="1"/>
    <col min="11" max="16384" width="8.7109375" style="16" hidden="1"/>
  </cols>
  <sheetData>
    <row r="1" spans="2:9" ht="4.5" customHeight="1" x14ac:dyDescent="0.2">
      <c r="C1" s="16"/>
    </row>
    <row r="2" spans="2:9" x14ac:dyDescent="0.2">
      <c r="B2" s="110" t="s">
        <v>71</v>
      </c>
      <c r="C2" s="118" t="s">
        <v>72</v>
      </c>
      <c r="D2" s="112" t="s">
        <v>59</v>
      </c>
      <c r="E2" s="113"/>
      <c r="F2" s="113"/>
      <c r="G2" s="113"/>
      <c r="H2" s="113"/>
      <c r="I2" s="114"/>
    </row>
    <row r="3" spans="2:9" x14ac:dyDescent="0.2">
      <c r="B3" s="117"/>
      <c r="C3" s="119"/>
      <c r="D3" s="28" t="s">
        <v>60</v>
      </c>
      <c r="E3" s="28" t="s">
        <v>61</v>
      </c>
      <c r="F3" s="28" t="s">
        <v>62</v>
      </c>
      <c r="G3" s="28" t="s">
        <v>63</v>
      </c>
      <c r="H3" s="28" t="s">
        <v>64</v>
      </c>
      <c r="I3" s="28" t="s">
        <v>65</v>
      </c>
    </row>
    <row r="4" spans="2:9" ht="15" x14ac:dyDescent="0.2">
      <c r="B4" s="24" t="s">
        <v>73</v>
      </c>
      <c r="C4" s="31" t="s">
        <v>74</v>
      </c>
      <c r="D4" s="32">
        <v>14</v>
      </c>
      <c r="E4" s="32">
        <v>15</v>
      </c>
      <c r="F4" s="32">
        <v>15</v>
      </c>
      <c r="G4" s="32">
        <v>14</v>
      </c>
      <c r="H4" s="32">
        <v>15</v>
      </c>
      <c r="I4" s="32">
        <v>15</v>
      </c>
    </row>
    <row r="5" spans="2:9" ht="15" x14ac:dyDescent="0.2">
      <c r="B5" s="24" t="s">
        <v>75</v>
      </c>
      <c r="C5" s="31" t="s">
        <v>74</v>
      </c>
      <c r="D5" s="32">
        <v>54</v>
      </c>
      <c r="E5" s="32">
        <v>47</v>
      </c>
      <c r="F5" s="32">
        <v>54</v>
      </c>
      <c r="G5" s="32">
        <v>54</v>
      </c>
      <c r="H5" s="32">
        <v>47</v>
      </c>
      <c r="I5" s="32">
        <v>50</v>
      </c>
    </row>
    <row r="6" spans="2:9" ht="15" x14ac:dyDescent="0.2">
      <c r="B6" s="24" t="s">
        <v>76</v>
      </c>
      <c r="C6" s="31" t="s">
        <v>74</v>
      </c>
      <c r="D6" s="32">
        <v>49</v>
      </c>
      <c r="E6" s="32">
        <v>45</v>
      </c>
      <c r="F6" s="32">
        <v>48</v>
      </c>
      <c r="G6" s="32">
        <v>49</v>
      </c>
      <c r="H6" s="32">
        <v>45</v>
      </c>
      <c r="I6" s="32">
        <v>46</v>
      </c>
    </row>
    <row r="7" spans="2:9" ht="15" x14ac:dyDescent="0.2">
      <c r="B7" s="24" t="s">
        <v>77</v>
      </c>
      <c r="C7" s="31" t="s">
        <v>78</v>
      </c>
      <c r="D7" s="33">
        <v>10.3</v>
      </c>
      <c r="E7" s="33">
        <v>8.3000000000000007</v>
      </c>
      <c r="F7" s="33">
        <v>10.1</v>
      </c>
      <c r="G7" s="33">
        <v>10.3</v>
      </c>
      <c r="H7" s="33">
        <v>8.3000000000000007</v>
      </c>
      <c r="I7" s="33">
        <v>9</v>
      </c>
    </row>
    <row r="8" spans="2:9" x14ac:dyDescent="0.2">
      <c r="B8" s="24" t="s">
        <v>79</v>
      </c>
      <c r="C8" s="31" t="s">
        <v>78</v>
      </c>
      <c r="D8" s="33">
        <v>9.1</v>
      </c>
      <c r="E8" s="33">
        <v>7.5</v>
      </c>
      <c r="F8" s="33">
        <v>8.3000000000000007</v>
      </c>
      <c r="G8" s="33">
        <v>9.1</v>
      </c>
      <c r="H8" s="33">
        <v>7.5</v>
      </c>
      <c r="I8" s="33">
        <v>8.1</v>
      </c>
    </row>
    <row r="9" spans="2:9" ht="2.25" customHeight="1" x14ac:dyDescent="0.2">
      <c r="B9" s="24"/>
      <c r="C9" s="31"/>
      <c r="D9" s="33">
        <v>0</v>
      </c>
      <c r="E9" s="33">
        <v>0</v>
      </c>
      <c r="F9" s="33">
        <v>0</v>
      </c>
      <c r="G9" s="33">
        <v>0</v>
      </c>
      <c r="H9" s="33">
        <v>0</v>
      </c>
      <c r="I9" s="33">
        <v>0</v>
      </c>
    </row>
    <row r="10" spans="2:9" ht="15" x14ac:dyDescent="0.2">
      <c r="B10" s="24" t="s">
        <v>80</v>
      </c>
      <c r="C10" s="31" t="s">
        <v>81</v>
      </c>
      <c r="D10" s="32">
        <v>235</v>
      </c>
      <c r="E10" s="32">
        <v>187</v>
      </c>
      <c r="F10" s="32">
        <v>232</v>
      </c>
      <c r="G10" s="32">
        <v>235</v>
      </c>
      <c r="H10" s="32">
        <v>187</v>
      </c>
      <c r="I10" s="32">
        <v>203</v>
      </c>
    </row>
    <row r="11" spans="2:9" ht="2.1" customHeight="1" x14ac:dyDescent="0.2">
      <c r="B11" s="24"/>
      <c r="C11" s="31"/>
      <c r="D11" s="32">
        <v>0</v>
      </c>
      <c r="E11" s="32">
        <v>0</v>
      </c>
      <c r="F11" s="32">
        <v>0</v>
      </c>
      <c r="G11" s="32">
        <v>0</v>
      </c>
      <c r="H11" s="32">
        <v>0</v>
      </c>
      <c r="I11" s="32">
        <v>0</v>
      </c>
    </row>
    <row r="12" spans="2:9" x14ac:dyDescent="0.2">
      <c r="B12" s="34" t="s">
        <v>14</v>
      </c>
      <c r="C12" s="31"/>
      <c r="D12" s="32"/>
      <c r="E12" s="32"/>
      <c r="F12" s="32"/>
      <c r="G12" s="32"/>
      <c r="H12" s="32"/>
      <c r="I12" s="32"/>
    </row>
    <row r="13" spans="2:9" ht="15" x14ac:dyDescent="0.2">
      <c r="B13" s="24" t="s">
        <v>82</v>
      </c>
      <c r="C13" s="31" t="s">
        <v>81</v>
      </c>
      <c r="D13" s="98">
        <v>207</v>
      </c>
      <c r="E13" s="98">
        <v>168</v>
      </c>
      <c r="F13" s="98">
        <v>190</v>
      </c>
      <c r="G13" s="98">
        <v>207</v>
      </c>
      <c r="H13" s="98">
        <v>168</v>
      </c>
      <c r="I13" s="98">
        <v>184</v>
      </c>
    </row>
    <row r="14" spans="2:9" ht="15" x14ac:dyDescent="0.2">
      <c r="B14" s="24" t="s">
        <v>83</v>
      </c>
      <c r="C14" s="31" t="s">
        <v>81</v>
      </c>
      <c r="D14" s="36">
        <v>168</v>
      </c>
      <c r="E14" s="36">
        <v>146</v>
      </c>
      <c r="F14" s="36">
        <v>159</v>
      </c>
      <c r="G14" s="98">
        <v>168</v>
      </c>
      <c r="H14" s="98">
        <v>146</v>
      </c>
      <c r="I14" s="36">
        <v>153</v>
      </c>
    </row>
    <row r="15" spans="2:9" ht="15" x14ac:dyDescent="0.2">
      <c r="B15" s="59" t="s">
        <v>84</v>
      </c>
      <c r="C15" s="60" t="s">
        <v>85</v>
      </c>
      <c r="D15" s="61">
        <v>0.81</v>
      </c>
      <c r="E15" s="61">
        <v>0.87</v>
      </c>
      <c r="F15" s="61">
        <v>0.83</v>
      </c>
      <c r="G15" s="61">
        <v>0.81</v>
      </c>
      <c r="H15" s="61">
        <v>0.87</v>
      </c>
      <c r="I15" s="61">
        <v>0.83</v>
      </c>
    </row>
    <row r="16" spans="2:9" ht="15" x14ac:dyDescent="0.2">
      <c r="B16" s="59" t="s">
        <v>119</v>
      </c>
      <c r="C16" s="60" t="s">
        <v>85</v>
      </c>
      <c r="D16" s="61">
        <v>0.88</v>
      </c>
      <c r="E16" s="61" t="s">
        <v>114</v>
      </c>
      <c r="F16" s="61">
        <v>0.89</v>
      </c>
      <c r="G16" s="61" t="s">
        <v>114</v>
      </c>
      <c r="H16" s="61" t="s">
        <v>114</v>
      </c>
      <c r="I16" s="61" t="s">
        <v>114</v>
      </c>
    </row>
    <row r="17" spans="2:9" ht="5.0999999999999996" customHeight="1" x14ac:dyDescent="0.2">
      <c r="B17" s="24"/>
      <c r="C17" s="31"/>
      <c r="D17" s="35"/>
      <c r="E17" s="35"/>
      <c r="F17" s="35"/>
      <c r="G17" s="35"/>
      <c r="H17" s="35"/>
      <c r="I17" s="35"/>
    </row>
    <row r="18" spans="2:9" ht="15" x14ac:dyDescent="0.2">
      <c r="B18" s="34" t="s">
        <v>141</v>
      </c>
      <c r="C18" s="31"/>
      <c r="D18" s="35"/>
      <c r="E18" s="35"/>
      <c r="F18" s="35"/>
      <c r="G18" s="35"/>
      <c r="H18" s="35"/>
      <c r="I18" s="35"/>
    </row>
    <row r="19" spans="2:9" ht="15" x14ac:dyDescent="0.2">
      <c r="B19" s="24" t="s">
        <v>120</v>
      </c>
      <c r="C19" s="31" t="s">
        <v>81</v>
      </c>
      <c r="D19" s="36">
        <v>169</v>
      </c>
      <c r="E19" s="36">
        <v>159</v>
      </c>
      <c r="F19" s="36">
        <v>166</v>
      </c>
      <c r="G19" s="36">
        <v>169</v>
      </c>
      <c r="H19" s="36">
        <v>159</v>
      </c>
      <c r="I19" s="36">
        <v>162</v>
      </c>
    </row>
    <row r="20" spans="2:9" ht="15" x14ac:dyDescent="0.2">
      <c r="B20" s="24" t="s">
        <v>121</v>
      </c>
      <c r="C20" s="31" t="s">
        <v>81</v>
      </c>
      <c r="D20" s="37">
        <v>149</v>
      </c>
      <c r="E20" s="37">
        <v>140</v>
      </c>
      <c r="F20" s="37">
        <v>143</v>
      </c>
      <c r="G20" s="37">
        <v>149</v>
      </c>
      <c r="H20" s="37">
        <v>140</v>
      </c>
      <c r="I20" s="37">
        <v>143</v>
      </c>
    </row>
    <row r="21" spans="2:9" ht="15" x14ac:dyDescent="0.2">
      <c r="B21" s="59" t="s">
        <v>122</v>
      </c>
      <c r="C21" s="60" t="s">
        <v>85</v>
      </c>
      <c r="D21" s="61">
        <v>0.88</v>
      </c>
      <c r="E21" s="61">
        <v>0.88</v>
      </c>
      <c r="F21" s="61">
        <v>0.86</v>
      </c>
      <c r="G21" s="61">
        <v>0.88</v>
      </c>
      <c r="H21" s="61">
        <v>0.88</v>
      </c>
      <c r="I21" s="61">
        <v>0.89</v>
      </c>
    </row>
    <row r="22" spans="2:9" ht="15" x14ac:dyDescent="0.2">
      <c r="B22" s="59" t="s">
        <v>127</v>
      </c>
      <c r="C22" s="60" t="s">
        <v>85</v>
      </c>
      <c r="D22" s="61">
        <v>0.93</v>
      </c>
      <c r="E22" s="61" t="s">
        <v>114</v>
      </c>
      <c r="F22" s="61">
        <v>0.91</v>
      </c>
      <c r="G22" s="61" t="s">
        <v>114</v>
      </c>
      <c r="H22" s="61" t="s">
        <v>114</v>
      </c>
      <c r="I22" s="61" t="s">
        <v>114</v>
      </c>
    </row>
    <row r="23" spans="2:9" ht="3.95" customHeight="1" x14ac:dyDescent="0.2">
      <c r="B23" s="24"/>
      <c r="C23" s="31"/>
      <c r="D23" s="35"/>
      <c r="E23" s="35"/>
      <c r="F23" s="35"/>
      <c r="G23" s="35"/>
      <c r="H23" s="35"/>
      <c r="I23" s="35"/>
    </row>
    <row r="24" spans="2:9" ht="15" x14ac:dyDescent="0.2">
      <c r="B24" s="24" t="s">
        <v>128</v>
      </c>
      <c r="C24" s="31" t="s">
        <v>74</v>
      </c>
      <c r="D24" s="38">
        <v>767</v>
      </c>
      <c r="E24" s="38">
        <v>680</v>
      </c>
      <c r="F24" s="38">
        <v>731</v>
      </c>
      <c r="G24" s="38">
        <v>767</v>
      </c>
      <c r="H24" s="38">
        <v>680</v>
      </c>
      <c r="I24" s="38">
        <v>738</v>
      </c>
    </row>
    <row r="25" spans="2:9" ht="2.4500000000000002" customHeight="1" x14ac:dyDescent="0.2">
      <c r="B25" s="24"/>
      <c r="C25" s="31"/>
      <c r="D25" s="38"/>
      <c r="E25" s="38"/>
      <c r="F25" s="38"/>
      <c r="G25" s="38"/>
      <c r="H25" s="38"/>
      <c r="I25" s="38"/>
    </row>
    <row r="26" spans="2:9" s="101" customFormat="1" ht="15" x14ac:dyDescent="0.2">
      <c r="B26" s="99" t="s">
        <v>147</v>
      </c>
      <c r="C26" s="100" t="s">
        <v>85</v>
      </c>
      <c r="D26" s="103">
        <v>0.74450000000000005</v>
      </c>
      <c r="E26" s="103">
        <v>0.90980000000000005</v>
      </c>
      <c r="F26" s="103">
        <v>0.94510000000000005</v>
      </c>
      <c r="G26" s="103">
        <v>0.84919999999999995</v>
      </c>
      <c r="H26" s="103">
        <v>0.92579999999999996</v>
      </c>
      <c r="I26" s="103">
        <v>0.86829999999999996</v>
      </c>
    </row>
    <row r="27" spans="2:9" ht="6" customHeight="1" x14ac:dyDescent="0.2"/>
    <row r="28" spans="2:9" ht="39.75" customHeight="1" x14ac:dyDescent="0.2">
      <c r="B28" s="120" t="s">
        <v>146</v>
      </c>
      <c r="C28" s="120"/>
      <c r="D28" s="120"/>
      <c r="E28" s="120"/>
      <c r="F28" s="120"/>
      <c r="G28" s="120"/>
      <c r="H28" s="120"/>
      <c r="I28" s="120"/>
    </row>
    <row r="29" spans="2:9" ht="6" customHeight="1" x14ac:dyDescent="0.2"/>
    <row r="30" spans="2:9" ht="11.45" customHeight="1" x14ac:dyDescent="0.2">
      <c r="B30" s="39" t="s">
        <v>86</v>
      </c>
      <c r="C30" s="44"/>
      <c r="D30" s="40"/>
      <c r="E30" s="40"/>
      <c r="F30" s="40"/>
      <c r="G30" s="40"/>
      <c r="H30" s="40"/>
      <c r="I30" s="40"/>
    </row>
    <row r="31" spans="2:9" x14ac:dyDescent="0.2">
      <c r="B31" s="115" t="s">
        <v>87</v>
      </c>
      <c r="C31" s="116"/>
      <c r="D31" s="116"/>
      <c r="E31" s="116"/>
      <c r="F31" s="116"/>
      <c r="G31" s="116"/>
      <c r="H31" s="116"/>
      <c r="I31" s="116"/>
    </row>
    <row r="32" spans="2:9" ht="24.6" customHeight="1" x14ac:dyDescent="0.2">
      <c r="B32" s="115" t="s">
        <v>88</v>
      </c>
      <c r="C32" s="115"/>
      <c r="D32" s="115"/>
      <c r="E32" s="115"/>
      <c r="F32" s="115"/>
      <c r="G32" s="115"/>
      <c r="H32" s="115"/>
      <c r="I32" s="115"/>
    </row>
    <row r="33" spans="2:9" ht="24.6" customHeight="1" x14ac:dyDescent="0.2">
      <c r="B33" s="115" t="s">
        <v>89</v>
      </c>
      <c r="C33" s="115"/>
      <c r="D33" s="115"/>
      <c r="E33" s="115"/>
      <c r="F33" s="115"/>
      <c r="G33" s="115"/>
      <c r="H33" s="115"/>
      <c r="I33" s="115"/>
    </row>
    <row r="34" spans="2:9" s="41" customFormat="1" ht="24" customHeight="1" x14ac:dyDescent="0.2">
      <c r="B34" s="115" t="s">
        <v>90</v>
      </c>
      <c r="C34" s="115"/>
      <c r="D34" s="115"/>
      <c r="E34" s="115"/>
      <c r="F34" s="115"/>
      <c r="G34" s="115"/>
      <c r="H34" s="115"/>
      <c r="I34" s="115"/>
    </row>
    <row r="35" spans="2:9" ht="24.95" customHeight="1" x14ac:dyDescent="0.2">
      <c r="B35" s="115" t="s">
        <v>91</v>
      </c>
      <c r="C35" s="115"/>
      <c r="D35" s="115"/>
      <c r="E35" s="115"/>
      <c r="F35" s="115"/>
      <c r="G35" s="115"/>
      <c r="H35" s="115"/>
      <c r="I35" s="115"/>
    </row>
    <row r="36" spans="2:9" x14ac:dyDescent="0.2">
      <c r="B36" s="116" t="s">
        <v>92</v>
      </c>
      <c r="C36" s="116"/>
      <c r="D36" s="116"/>
      <c r="E36" s="116"/>
      <c r="F36" s="116"/>
      <c r="G36" s="116"/>
      <c r="H36" s="116"/>
      <c r="I36" s="116"/>
    </row>
    <row r="37" spans="2:9" ht="26.45" customHeight="1" x14ac:dyDescent="0.2">
      <c r="B37" s="115" t="s">
        <v>93</v>
      </c>
      <c r="C37" s="115"/>
      <c r="D37" s="115"/>
      <c r="E37" s="115"/>
      <c r="F37" s="115"/>
      <c r="G37" s="115"/>
      <c r="H37" s="115"/>
      <c r="I37" s="115"/>
    </row>
    <row r="38" spans="2:9" ht="23.1" customHeight="1" x14ac:dyDescent="0.2">
      <c r="B38" s="115" t="s">
        <v>94</v>
      </c>
      <c r="C38" s="115"/>
      <c r="D38" s="115"/>
      <c r="E38" s="115"/>
      <c r="F38" s="115"/>
      <c r="G38" s="115"/>
      <c r="H38" s="115"/>
      <c r="I38" s="115"/>
    </row>
    <row r="39" spans="2:9" ht="14.1" customHeight="1" x14ac:dyDescent="0.2">
      <c r="B39" s="115" t="s">
        <v>118</v>
      </c>
      <c r="C39" s="115"/>
      <c r="D39" s="115"/>
      <c r="E39" s="115"/>
      <c r="F39" s="115"/>
      <c r="G39" s="115"/>
      <c r="H39" s="115"/>
      <c r="I39" s="115"/>
    </row>
    <row r="40" spans="2:9" ht="36.6" customHeight="1" x14ac:dyDescent="0.2">
      <c r="B40" s="115" t="s">
        <v>132</v>
      </c>
      <c r="C40" s="115"/>
      <c r="D40" s="115"/>
      <c r="E40" s="115"/>
      <c r="F40" s="115"/>
      <c r="G40" s="115"/>
      <c r="H40" s="115"/>
      <c r="I40" s="115"/>
    </row>
    <row r="41" spans="2:9" x14ac:dyDescent="0.2">
      <c r="B41" s="115" t="s">
        <v>123</v>
      </c>
      <c r="C41" s="115"/>
      <c r="D41" s="115"/>
      <c r="E41" s="115"/>
      <c r="F41" s="115"/>
      <c r="G41" s="115"/>
      <c r="H41" s="115"/>
      <c r="I41" s="115"/>
    </row>
    <row r="42" spans="2:9" x14ac:dyDescent="0.2">
      <c r="B42" s="116" t="s">
        <v>124</v>
      </c>
      <c r="C42" s="116"/>
      <c r="D42" s="116"/>
      <c r="E42" s="116"/>
      <c r="F42" s="116"/>
      <c r="G42" s="116"/>
      <c r="H42" s="116"/>
      <c r="I42" s="116"/>
    </row>
    <row r="43" spans="2:9" x14ac:dyDescent="0.2">
      <c r="B43" s="116" t="s">
        <v>125</v>
      </c>
      <c r="C43" s="116"/>
      <c r="D43" s="116"/>
      <c r="E43" s="116"/>
      <c r="F43" s="116"/>
      <c r="G43" s="116"/>
      <c r="H43" s="116"/>
      <c r="I43" s="116"/>
    </row>
    <row r="44" spans="2:9" ht="23.1" customHeight="1" x14ac:dyDescent="0.2">
      <c r="B44" s="116" t="s">
        <v>126</v>
      </c>
      <c r="C44" s="116"/>
      <c r="D44" s="116"/>
      <c r="E44" s="116"/>
      <c r="F44" s="116"/>
      <c r="G44" s="116"/>
      <c r="H44" s="116"/>
      <c r="I44" s="116"/>
    </row>
    <row r="45" spans="2:9" x14ac:dyDescent="0.2">
      <c r="B45" s="116" t="s">
        <v>131</v>
      </c>
      <c r="C45" s="116"/>
      <c r="D45" s="116"/>
      <c r="E45" s="116"/>
      <c r="F45" s="116"/>
      <c r="G45" s="116"/>
      <c r="H45" s="116"/>
      <c r="I45" s="116"/>
    </row>
    <row r="46" spans="2:9" ht="35.1" customHeight="1" x14ac:dyDescent="0.2">
      <c r="B46" s="115" t="s">
        <v>133</v>
      </c>
      <c r="C46" s="115"/>
      <c r="D46" s="115"/>
      <c r="E46" s="115"/>
      <c r="F46" s="115"/>
      <c r="G46" s="115"/>
      <c r="H46" s="115"/>
      <c r="I46" s="115"/>
    </row>
    <row r="47" spans="2:9" ht="26.1" customHeight="1" x14ac:dyDescent="0.2">
      <c r="B47" s="115" t="s">
        <v>129</v>
      </c>
      <c r="C47" s="115"/>
      <c r="D47" s="115"/>
      <c r="E47" s="115"/>
      <c r="F47" s="115"/>
      <c r="G47" s="115"/>
      <c r="H47" s="115"/>
      <c r="I47" s="115"/>
    </row>
    <row r="48" spans="2:9" ht="36.950000000000003" customHeight="1" x14ac:dyDescent="0.2">
      <c r="B48" s="115" t="s">
        <v>130</v>
      </c>
      <c r="C48" s="115"/>
      <c r="D48" s="115"/>
      <c r="E48" s="115"/>
      <c r="F48" s="115"/>
      <c r="G48" s="115"/>
      <c r="H48" s="115"/>
      <c r="I48" s="115"/>
    </row>
    <row r="49" spans="2:2" x14ac:dyDescent="0.2">
      <c r="B49" s="42"/>
    </row>
  </sheetData>
  <mergeCells count="22">
    <mergeCell ref="B39:I39"/>
    <mergeCell ref="B40:I40"/>
    <mergeCell ref="B45:I45"/>
    <mergeCell ref="B46:I46"/>
    <mergeCell ref="B2:B3"/>
    <mergeCell ref="C2:C3"/>
    <mergeCell ref="D2:I2"/>
    <mergeCell ref="B31:I31"/>
    <mergeCell ref="B32:I32"/>
    <mergeCell ref="B33:I33"/>
    <mergeCell ref="B34:I34"/>
    <mergeCell ref="B35:I35"/>
    <mergeCell ref="B38:I38"/>
    <mergeCell ref="B37:I37"/>
    <mergeCell ref="B36:I36"/>
    <mergeCell ref="B28:I28"/>
    <mergeCell ref="B48:I48"/>
    <mergeCell ref="B41:I41"/>
    <mergeCell ref="B42:I42"/>
    <mergeCell ref="B43:I43"/>
    <mergeCell ref="B44:I44"/>
    <mergeCell ref="B47:I47"/>
  </mergeCells>
  <pageMargins left="0.7" right="0.7" top="0.75" bottom="0.75" header="0.3" footer="0.3"/>
  <pageSetup scale="86" orientation="portrait" r:id="rId1"/>
  <rowBreaks count="1" manualBreakCount="1">
    <brk id="29"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BEA0A-CCF2-4AC0-8CE2-23C7268B1D87}">
  <dimension ref="A1:L64"/>
  <sheetViews>
    <sheetView showGridLines="0" view="pageBreakPreview" zoomScaleNormal="91" zoomScaleSheetLayoutView="100" workbookViewId="0">
      <pane xSplit="2" ySplit="2" topLeftCell="C3" activePane="bottomRight" state="frozen"/>
      <selection pane="topRight" activeCell="C1" sqref="C1"/>
      <selection pane="bottomLeft" activeCell="A4" sqref="A4"/>
      <selection pane="bottomRight"/>
    </sheetView>
  </sheetViews>
  <sheetFormatPr defaultColWidth="0" defaultRowHeight="12.75" x14ac:dyDescent="0.2"/>
  <cols>
    <col min="1" max="1" width="1" style="16" customWidth="1"/>
    <col min="2" max="2" width="45.85546875" style="16" customWidth="1"/>
    <col min="3" max="8" width="9.85546875" style="16" bestFit="1" customWidth="1"/>
    <col min="9" max="9" width="1.42578125" style="16" customWidth="1"/>
    <col min="10" max="11" width="9.85546875" style="16" hidden="1" customWidth="1"/>
    <col min="12" max="12" width="0" style="16" hidden="1" customWidth="1"/>
    <col min="13" max="16384" width="8.7109375" style="16" hidden="1"/>
  </cols>
  <sheetData>
    <row r="1" spans="2:8" ht="3.75" customHeight="1" x14ac:dyDescent="0.2"/>
    <row r="2" spans="2:8" ht="15.75" x14ac:dyDescent="0.25">
      <c r="B2" s="69" t="s">
        <v>168</v>
      </c>
    </row>
    <row r="3" spans="2:8" ht="5.0999999999999996" customHeight="1" x14ac:dyDescent="0.2">
      <c r="B3" s="64"/>
    </row>
    <row r="4" spans="2:8" ht="13.5" customHeight="1" x14ac:dyDescent="0.2">
      <c r="B4" s="110" t="s">
        <v>58</v>
      </c>
      <c r="C4" s="112" t="s">
        <v>95</v>
      </c>
      <c r="D4" s="113"/>
      <c r="E4" s="113"/>
      <c r="F4" s="113"/>
      <c r="G4" s="113"/>
      <c r="H4" s="114"/>
    </row>
    <row r="5" spans="2:8" x14ac:dyDescent="0.2">
      <c r="B5" s="117"/>
      <c r="C5" s="28" t="s">
        <v>60</v>
      </c>
      <c r="D5" s="28" t="s">
        <v>61</v>
      </c>
      <c r="E5" s="28" t="s">
        <v>62</v>
      </c>
      <c r="F5" s="28" t="s">
        <v>63</v>
      </c>
      <c r="G5" s="28" t="s">
        <v>64</v>
      </c>
      <c r="H5" s="28" t="s">
        <v>65</v>
      </c>
    </row>
    <row r="6" spans="2:8" ht="3.6" customHeight="1" x14ac:dyDescent="0.2">
      <c r="B6" s="24"/>
      <c r="C6" s="30"/>
      <c r="D6" s="30"/>
      <c r="E6" s="30"/>
      <c r="F6" s="30"/>
      <c r="G6" s="30"/>
      <c r="H6" s="30"/>
    </row>
    <row r="7" spans="2:8" ht="3.95" customHeight="1" x14ac:dyDescent="0.2">
      <c r="B7" s="24"/>
      <c r="C7" s="30"/>
      <c r="D7" s="30"/>
      <c r="E7" s="30"/>
      <c r="F7" s="30"/>
      <c r="G7" s="30"/>
      <c r="H7" s="30"/>
    </row>
    <row r="8" spans="2:8" x14ac:dyDescent="0.2">
      <c r="B8" s="65" t="s">
        <v>115</v>
      </c>
      <c r="C8" s="66"/>
      <c r="D8" s="66"/>
      <c r="E8" s="66"/>
      <c r="F8" s="66"/>
      <c r="G8" s="66"/>
      <c r="H8" s="66"/>
    </row>
    <row r="9" spans="2:8" x14ac:dyDescent="0.2">
      <c r="B9" s="24" t="s">
        <v>96</v>
      </c>
      <c r="C9" s="75">
        <v>2701.35</v>
      </c>
      <c r="D9" s="75">
        <v>2144.77</v>
      </c>
      <c r="E9" s="75">
        <v>2410.2400000000002</v>
      </c>
      <c r="F9" s="75">
        <v>5111.59</v>
      </c>
      <c r="G9" s="75">
        <v>4065.65</v>
      </c>
      <c r="H9" s="75">
        <v>8572.64</v>
      </c>
    </row>
    <row r="10" spans="2:8" x14ac:dyDescent="0.2">
      <c r="B10" s="55" t="s">
        <v>67</v>
      </c>
      <c r="C10" s="74">
        <v>0.63600000000000001</v>
      </c>
      <c r="D10" s="74">
        <v>0.61199999999999999</v>
      </c>
      <c r="E10" s="74">
        <v>0.63600000000000001</v>
      </c>
      <c r="F10" s="74">
        <v>0.63600000000000001</v>
      </c>
      <c r="G10" s="74">
        <v>0.61199999999999999</v>
      </c>
      <c r="H10" s="74">
        <v>0.624</v>
      </c>
    </row>
    <row r="11" spans="2:8" x14ac:dyDescent="0.2">
      <c r="B11" s="24" t="s">
        <v>97</v>
      </c>
      <c r="C11" s="87">
        <v>-2005.71</v>
      </c>
      <c r="D11" s="87">
        <v>-1669.73</v>
      </c>
      <c r="E11" s="87">
        <v>-1796.09</v>
      </c>
      <c r="F11" s="87">
        <v>-3801.81</v>
      </c>
      <c r="G11" s="87">
        <v>-3299.94</v>
      </c>
      <c r="H11" s="87">
        <v>-6771.7</v>
      </c>
    </row>
    <row r="12" spans="2:8" s="4" customFormat="1" ht="15" x14ac:dyDescent="0.25">
      <c r="B12" s="26" t="s">
        <v>157</v>
      </c>
      <c r="C12" s="90">
        <v>695.65</v>
      </c>
      <c r="D12" s="90">
        <v>475.04</v>
      </c>
      <c r="E12" s="90">
        <v>614.14</v>
      </c>
      <c r="F12" s="92">
        <v>1309.79</v>
      </c>
      <c r="G12" s="92">
        <v>765.71</v>
      </c>
      <c r="H12" s="92">
        <v>1800.94</v>
      </c>
    </row>
    <row r="13" spans="2:8" x14ac:dyDescent="0.2">
      <c r="B13" s="55" t="s">
        <v>162</v>
      </c>
      <c r="C13" s="74">
        <v>0.16400000000000001</v>
      </c>
      <c r="D13" s="74">
        <v>0.13600000000000001</v>
      </c>
      <c r="E13" s="74">
        <v>0.16200000000000001</v>
      </c>
      <c r="F13" s="74">
        <v>0.16300000000000001</v>
      </c>
      <c r="G13" s="74">
        <v>0.115</v>
      </c>
      <c r="H13" s="74">
        <v>0.13100000000000001</v>
      </c>
    </row>
    <row r="14" spans="2:8" ht="3.95" customHeight="1" x14ac:dyDescent="0.2">
      <c r="B14" s="24"/>
      <c r="C14" s="30"/>
      <c r="D14" s="30"/>
      <c r="E14" s="30"/>
      <c r="F14" s="30"/>
      <c r="G14" s="30"/>
      <c r="H14" s="30"/>
    </row>
    <row r="15" spans="2:8" x14ac:dyDescent="0.2">
      <c r="B15" s="24" t="s">
        <v>98</v>
      </c>
      <c r="C15" s="75">
        <v>421.56</v>
      </c>
      <c r="D15" s="75">
        <v>327.17</v>
      </c>
      <c r="E15" s="75">
        <v>373.9</v>
      </c>
      <c r="F15" s="75">
        <v>795.46</v>
      </c>
      <c r="G15" s="75">
        <v>628.67999999999995</v>
      </c>
      <c r="H15" s="75">
        <v>1270.18</v>
      </c>
    </row>
    <row r="16" spans="2:8" ht="3.6" customHeight="1" x14ac:dyDescent="0.2">
      <c r="B16" s="24"/>
      <c r="C16" s="30"/>
      <c r="D16" s="30"/>
      <c r="E16" s="30"/>
      <c r="F16" s="30"/>
      <c r="G16" s="30"/>
      <c r="H16" s="30"/>
    </row>
    <row r="17" spans="2:8" s="4" customFormat="1" ht="12.95" customHeight="1" x14ac:dyDescent="0.25">
      <c r="B17" s="26" t="s">
        <v>169</v>
      </c>
      <c r="C17" s="92">
        <v>274.08999999999997</v>
      </c>
      <c r="D17" s="92">
        <v>147.87</v>
      </c>
      <c r="E17" s="92">
        <v>240.24</v>
      </c>
      <c r="F17" s="92">
        <v>514.33000000000004</v>
      </c>
      <c r="G17" s="92">
        <v>137.03</v>
      </c>
      <c r="H17" s="92">
        <v>530.76</v>
      </c>
    </row>
    <row r="18" spans="2:8" ht="2.4500000000000002" customHeight="1" x14ac:dyDescent="0.2">
      <c r="B18" s="24"/>
      <c r="C18" s="88"/>
      <c r="D18" s="88"/>
      <c r="E18" s="88"/>
      <c r="F18" s="88"/>
      <c r="G18" s="88"/>
      <c r="H18" s="88"/>
    </row>
    <row r="19" spans="2:8" x14ac:dyDescent="0.2">
      <c r="B19" s="24" t="s">
        <v>99</v>
      </c>
      <c r="C19" s="93">
        <v>74.349999999999994</v>
      </c>
      <c r="D19" s="93">
        <v>94.13</v>
      </c>
      <c r="E19" s="93">
        <v>87.1</v>
      </c>
      <c r="F19" s="93">
        <v>161.44999999999999</v>
      </c>
      <c r="G19" s="93">
        <v>204.66</v>
      </c>
      <c r="H19" s="93">
        <v>397.74</v>
      </c>
    </row>
    <row r="20" spans="2:8" x14ac:dyDescent="0.2">
      <c r="B20" s="24" t="s">
        <v>100</v>
      </c>
      <c r="C20" s="93">
        <v>45.69</v>
      </c>
      <c r="D20" s="93">
        <v>43.23</v>
      </c>
      <c r="E20" s="93">
        <v>21.55</v>
      </c>
      <c r="F20" s="93">
        <v>67.239999999999995</v>
      </c>
      <c r="G20" s="93">
        <v>62.61</v>
      </c>
      <c r="H20" s="93">
        <v>100.27</v>
      </c>
    </row>
    <row r="21" spans="2:8" ht="2.4500000000000002" customHeight="1" x14ac:dyDescent="0.2">
      <c r="B21" s="24"/>
      <c r="C21" s="91"/>
      <c r="D21" s="91"/>
      <c r="E21" s="91"/>
      <c r="F21" s="91"/>
      <c r="G21" s="91"/>
      <c r="H21" s="91"/>
    </row>
    <row r="22" spans="2:8" s="4" customFormat="1" ht="15" x14ac:dyDescent="0.25">
      <c r="B22" s="26" t="s">
        <v>164</v>
      </c>
      <c r="C22" s="104">
        <f t="shared" ref="C22:H22" si="0">C17-C19+C20</f>
        <v>245.42999999999998</v>
      </c>
      <c r="D22" s="104">
        <f t="shared" si="0"/>
        <v>96.97</v>
      </c>
      <c r="E22" s="104">
        <f t="shared" si="0"/>
        <v>174.69000000000003</v>
      </c>
      <c r="F22" s="104">
        <f t="shared" si="0"/>
        <v>420.12000000000006</v>
      </c>
      <c r="G22" s="104">
        <f t="shared" si="0"/>
        <v>-5.019999999999996</v>
      </c>
      <c r="H22" s="104">
        <f t="shared" si="0"/>
        <v>233.28999999999996</v>
      </c>
    </row>
    <row r="23" spans="2:8" s="4" customFormat="1" ht="5.0999999999999996" customHeight="1" x14ac:dyDescent="0.25">
      <c r="B23" s="67"/>
      <c r="C23" s="68"/>
      <c r="D23" s="68"/>
      <c r="E23" s="68"/>
      <c r="F23" s="68"/>
      <c r="G23" s="68"/>
      <c r="H23" s="68"/>
    </row>
    <row r="24" spans="2:8" s="4" customFormat="1" ht="15" x14ac:dyDescent="0.25">
      <c r="B24" s="110" t="s">
        <v>58</v>
      </c>
      <c r="C24" s="121" t="s">
        <v>95</v>
      </c>
      <c r="D24" s="121"/>
      <c r="E24" s="121"/>
      <c r="F24" s="121"/>
      <c r="G24" s="121"/>
      <c r="H24" s="121"/>
    </row>
    <row r="25" spans="2:8" s="4" customFormat="1" ht="15" x14ac:dyDescent="0.25">
      <c r="B25" s="117"/>
      <c r="C25" s="63" t="s">
        <v>60</v>
      </c>
      <c r="D25" s="63" t="s">
        <v>61</v>
      </c>
      <c r="E25" s="63" t="s">
        <v>62</v>
      </c>
      <c r="F25" s="63" t="s">
        <v>63</v>
      </c>
      <c r="G25" s="63" t="s">
        <v>64</v>
      </c>
      <c r="H25" s="63" t="s">
        <v>65</v>
      </c>
    </row>
    <row r="26" spans="2:8" x14ac:dyDescent="0.2">
      <c r="B26" s="65" t="s">
        <v>116</v>
      </c>
      <c r="C26" s="66"/>
      <c r="D26" s="66"/>
      <c r="E26" s="66"/>
      <c r="F26" s="66"/>
      <c r="G26" s="66"/>
      <c r="H26" s="66"/>
    </row>
    <row r="27" spans="2:8" x14ac:dyDescent="0.2">
      <c r="B27" s="27" t="s">
        <v>109</v>
      </c>
      <c r="C27" s="93">
        <v>2619.9499999999998</v>
      </c>
      <c r="D27" s="93">
        <v>2538.5100000000002</v>
      </c>
      <c r="E27" s="93">
        <v>2657.84</v>
      </c>
      <c r="F27" s="93">
        <v>5277.95</v>
      </c>
      <c r="G27" s="93">
        <v>4669.83</v>
      </c>
      <c r="H27" s="93">
        <v>9285.16</v>
      </c>
    </row>
    <row r="28" spans="2:8" x14ac:dyDescent="0.2">
      <c r="B28" s="53"/>
      <c r="C28" s="75"/>
      <c r="D28" s="75"/>
      <c r="E28" s="75"/>
      <c r="F28" s="75"/>
      <c r="G28" s="75"/>
      <c r="H28" s="75"/>
    </row>
    <row r="29" spans="2:8" x14ac:dyDescent="0.2">
      <c r="B29" s="24" t="s">
        <v>110</v>
      </c>
      <c r="C29" s="46">
        <v>-772.77</v>
      </c>
      <c r="D29" s="46">
        <v>-705.76</v>
      </c>
      <c r="E29" s="46">
        <v>-688.5</v>
      </c>
      <c r="F29" s="46">
        <v>-1461.27</v>
      </c>
      <c r="G29" s="46">
        <v>-1393.06</v>
      </c>
      <c r="H29" s="46">
        <v>-2790.51</v>
      </c>
    </row>
    <row r="30" spans="2:8" x14ac:dyDescent="0.2">
      <c r="B30" s="29" t="s">
        <v>111</v>
      </c>
      <c r="C30" s="46">
        <v>-1232.95</v>
      </c>
      <c r="D30" s="46">
        <v>-963.97</v>
      </c>
      <c r="E30" s="46">
        <v>-1107.5899999999999</v>
      </c>
      <c r="F30" s="46">
        <v>-2340.54</v>
      </c>
      <c r="G30" s="46">
        <v>-1906.88</v>
      </c>
      <c r="H30" s="46">
        <v>-3981.19</v>
      </c>
    </row>
    <row r="31" spans="2:8" x14ac:dyDescent="0.2">
      <c r="B31" s="27" t="s">
        <v>170</v>
      </c>
      <c r="C31" s="81">
        <v>614.23</v>
      </c>
      <c r="D31" s="81">
        <v>868.78</v>
      </c>
      <c r="E31" s="81">
        <v>861.91</v>
      </c>
      <c r="F31" s="81">
        <v>1476.14</v>
      </c>
      <c r="G31" s="81">
        <v>1369.89</v>
      </c>
      <c r="H31" s="81">
        <v>2513.46</v>
      </c>
    </row>
    <row r="32" spans="2:8" ht="38.25" x14ac:dyDescent="0.2">
      <c r="B32" s="24" t="s">
        <v>112</v>
      </c>
      <c r="C32" s="94">
        <v>946.83</v>
      </c>
      <c r="D32" s="94">
        <v>578.65</v>
      </c>
      <c r="E32" s="94">
        <v>911</v>
      </c>
      <c r="F32" s="94">
        <v>1857.84</v>
      </c>
      <c r="G32" s="94">
        <v>1539.97</v>
      </c>
      <c r="H32" s="94">
        <v>2910.44</v>
      </c>
    </row>
    <row r="33" spans="2:8" x14ac:dyDescent="0.2">
      <c r="B33" s="27" t="s">
        <v>113</v>
      </c>
      <c r="C33" s="95">
        <v>-332.6</v>
      </c>
      <c r="D33" s="95">
        <v>290.12</v>
      </c>
      <c r="E33" s="95">
        <v>-49.090000000000032</v>
      </c>
      <c r="F33" s="95">
        <v>-381.69</v>
      </c>
      <c r="G33" s="95">
        <v>-170.07999999999993</v>
      </c>
      <c r="H33" s="95">
        <v>-396.98</v>
      </c>
    </row>
    <row r="34" spans="2:8" ht="5.0999999999999996" customHeight="1" x14ac:dyDescent="0.2">
      <c r="B34" s="27"/>
      <c r="C34" s="79"/>
      <c r="D34" s="79"/>
      <c r="E34" s="79"/>
      <c r="F34" s="79"/>
      <c r="G34" s="79"/>
      <c r="H34" s="79"/>
    </row>
    <row r="35" spans="2:8" x14ac:dyDescent="0.2">
      <c r="B35" s="57" t="s">
        <v>171</v>
      </c>
      <c r="C35" s="89">
        <v>0.9</v>
      </c>
      <c r="D35" s="89">
        <v>1.8</v>
      </c>
      <c r="E35" s="89">
        <v>1.4</v>
      </c>
      <c r="F35" s="89">
        <v>1.1000000000000001</v>
      </c>
      <c r="G35" s="89">
        <v>1.8</v>
      </c>
      <c r="H35" s="89">
        <v>1.4</v>
      </c>
    </row>
    <row r="36" spans="2:8" ht="5.0999999999999996" customHeight="1" x14ac:dyDescent="0.2">
      <c r="B36" s="54"/>
      <c r="C36" s="54"/>
      <c r="D36" s="54"/>
      <c r="E36" s="54"/>
      <c r="F36" s="54"/>
      <c r="G36" s="54"/>
      <c r="H36" s="54"/>
    </row>
    <row r="37" spans="2:8" ht="5.0999999999999996" customHeight="1" x14ac:dyDescent="0.2"/>
    <row r="38" spans="2:8" x14ac:dyDescent="0.2">
      <c r="B38" s="110" t="s">
        <v>58</v>
      </c>
      <c r="C38" s="112" t="s">
        <v>101</v>
      </c>
      <c r="D38" s="113"/>
      <c r="E38" s="113"/>
      <c r="F38" s="114"/>
    </row>
    <row r="39" spans="2:8" x14ac:dyDescent="0.2">
      <c r="B39" s="122"/>
      <c r="C39" s="22">
        <v>45901</v>
      </c>
      <c r="D39" s="22">
        <v>45536</v>
      </c>
      <c r="E39" s="22">
        <v>45809</v>
      </c>
      <c r="F39" s="22">
        <v>45717</v>
      </c>
    </row>
    <row r="40" spans="2:8" x14ac:dyDescent="0.2">
      <c r="B40" s="65" t="s">
        <v>117</v>
      </c>
      <c r="C40" s="66"/>
      <c r="D40" s="66"/>
      <c r="E40" s="66"/>
      <c r="F40" s="66"/>
    </row>
    <row r="41" spans="2:8" x14ac:dyDescent="0.2">
      <c r="B41" s="23" t="s">
        <v>143</v>
      </c>
      <c r="C41" s="97">
        <v>19917.900000000001</v>
      </c>
      <c r="D41" s="97">
        <v>14790.8</v>
      </c>
      <c r="E41" s="97">
        <v>17923</v>
      </c>
      <c r="F41" s="97">
        <v>16490.09</v>
      </c>
    </row>
    <row r="42" spans="2:8" x14ac:dyDescent="0.2">
      <c r="B42" s="24" t="s">
        <v>102</v>
      </c>
      <c r="C42" s="46">
        <v>-5814.7</v>
      </c>
      <c r="D42" s="46">
        <v>-4305.62</v>
      </c>
      <c r="E42" s="46">
        <v>-4873</v>
      </c>
      <c r="F42" s="46">
        <v>-4373.24</v>
      </c>
    </row>
    <row r="43" spans="2:8" x14ac:dyDescent="0.2">
      <c r="B43" s="25" t="s">
        <v>148</v>
      </c>
      <c r="C43" s="96">
        <v>-10.5</v>
      </c>
      <c r="D43" s="96">
        <v>183.09</v>
      </c>
      <c r="E43" s="96">
        <v>-34</v>
      </c>
      <c r="F43" s="96">
        <v>-42</v>
      </c>
    </row>
    <row r="44" spans="2:8" x14ac:dyDescent="0.2">
      <c r="B44" s="26" t="s">
        <v>172</v>
      </c>
      <c r="C44" s="90">
        <v>14092.7</v>
      </c>
      <c r="D44" s="90">
        <v>10668.27</v>
      </c>
      <c r="E44" s="90">
        <v>13016</v>
      </c>
      <c r="F44" s="90">
        <v>12074.85</v>
      </c>
    </row>
    <row r="45" spans="2:8" x14ac:dyDescent="0.2">
      <c r="B45" s="27"/>
      <c r="C45" s="87"/>
      <c r="D45" s="87"/>
      <c r="E45" s="87"/>
      <c r="F45" s="87"/>
    </row>
    <row r="46" spans="2:8" x14ac:dyDescent="0.2">
      <c r="B46" s="27" t="s">
        <v>103</v>
      </c>
      <c r="C46" s="46">
        <v>6132.95</v>
      </c>
      <c r="D46" s="46">
        <v>4229.46</v>
      </c>
      <c r="E46" s="46">
        <v>5591</v>
      </c>
      <c r="F46" s="46">
        <v>5110.17</v>
      </c>
    </row>
    <row r="47" spans="2:8" x14ac:dyDescent="0.2">
      <c r="B47" s="24" t="s">
        <v>102</v>
      </c>
      <c r="C47" s="46">
        <v>-2010.19</v>
      </c>
      <c r="D47" s="46">
        <v>-1419.44</v>
      </c>
      <c r="E47" s="46">
        <v>-1845</v>
      </c>
      <c r="F47" s="46">
        <v>-1696.12</v>
      </c>
    </row>
    <row r="48" spans="2:8" x14ac:dyDescent="0.2">
      <c r="B48" s="24" t="s">
        <v>149</v>
      </c>
      <c r="C48" s="46">
        <v>114.48</v>
      </c>
      <c r="D48" s="46">
        <v>73.73</v>
      </c>
      <c r="E48" s="46">
        <v>105</v>
      </c>
      <c r="F48" s="46">
        <v>94.06</v>
      </c>
    </row>
    <row r="49" spans="2:12" x14ac:dyDescent="0.2">
      <c r="B49" s="26" t="s">
        <v>173</v>
      </c>
      <c r="C49" s="90">
        <v>4237.24</v>
      </c>
      <c r="D49" s="90">
        <v>2883.75</v>
      </c>
      <c r="E49" s="90">
        <v>3851</v>
      </c>
      <c r="F49" s="90">
        <v>3508.11</v>
      </c>
    </row>
    <row r="50" spans="2:12" x14ac:dyDescent="0.2">
      <c r="B50" s="27"/>
      <c r="C50" s="87"/>
      <c r="D50" s="87"/>
      <c r="E50" s="87"/>
      <c r="F50" s="87"/>
    </row>
    <row r="51" spans="2:12" x14ac:dyDescent="0.2">
      <c r="B51" s="26" t="s">
        <v>174</v>
      </c>
      <c r="C51" s="90">
        <v>9855.4699999999993</v>
      </c>
      <c r="D51" s="90">
        <v>7784.52</v>
      </c>
      <c r="E51" s="90">
        <v>9165</v>
      </c>
      <c r="F51" s="90">
        <v>8566.74</v>
      </c>
    </row>
    <row r="52" spans="2:12" x14ac:dyDescent="0.2">
      <c r="B52" s="27" t="s">
        <v>104</v>
      </c>
      <c r="C52" s="46">
        <v>2535.2800000000002</v>
      </c>
      <c r="D52" s="46">
        <v>3871.88</v>
      </c>
      <c r="E52" s="46">
        <v>4563</v>
      </c>
      <c r="F52" s="46">
        <v>3977.7</v>
      </c>
      <c r="H52" s="52"/>
      <c r="I52" s="76"/>
      <c r="J52" s="76"/>
      <c r="K52" s="76"/>
      <c r="L52" s="77"/>
    </row>
    <row r="53" spans="2:12" x14ac:dyDescent="0.2">
      <c r="B53" s="24" t="s">
        <v>105</v>
      </c>
      <c r="C53" s="46">
        <v>3125.23</v>
      </c>
      <c r="D53" s="46">
        <v>1376.29</v>
      </c>
      <c r="E53" s="46">
        <v>1444</v>
      </c>
      <c r="F53" s="46">
        <v>985.19</v>
      </c>
    </row>
    <row r="54" spans="2:12" x14ac:dyDescent="0.2">
      <c r="B54" s="26" t="s">
        <v>106</v>
      </c>
      <c r="C54" s="90">
        <v>-589.95000000000005</v>
      </c>
      <c r="D54" s="90">
        <v>2495.59</v>
      </c>
      <c r="E54" s="90">
        <v>3119</v>
      </c>
      <c r="F54" s="90">
        <v>2992.5099999999998</v>
      </c>
    </row>
    <row r="55" spans="2:12" x14ac:dyDescent="0.2">
      <c r="B55" s="27"/>
      <c r="C55" s="46"/>
      <c r="D55" s="46"/>
      <c r="E55" s="46"/>
      <c r="F55" s="46"/>
    </row>
    <row r="56" spans="2:12" x14ac:dyDescent="0.2">
      <c r="B56" s="27" t="s">
        <v>107</v>
      </c>
      <c r="C56" s="46">
        <v>5093.3100000000004</v>
      </c>
      <c r="D56" s="46">
        <v>1299.52</v>
      </c>
      <c r="E56" s="46">
        <v>1063</v>
      </c>
      <c r="F56" s="46">
        <v>1078.81</v>
      </c>
    </row>
    <row r="57" spans="2:12" x14ac:dyDescent="0.2">
      <c r="B57" s="24" t="s">
        <v>108</v>
      </c>
      <c r="C57" s="46">
        <v>3187.18</v>
      </c>
      <c r="D57" s="46">
        <v>2370.4899999999998</v>
      </c>
      <c r="E57" s="46">
        <v>2997</v>
      </c>
      <c r="F57" s="46">
        <v>2857.78</v>
      </c>
    </row>
    <row r="58" spans="2:12" x14ac:dyDescent="0.2">
      <c r="B58" s="26" t="s">
        <v>159</v>
      </c>
      <c r="C58" s="90">
        <v>8280.49</v>
      </c>
      <c r="D58" s="90">
        <v>3670.01</v>
      </c>
      <c r="E58" s="90">
        <v>4060</v>
      </c>
      <c r="F58" s="90">
        <v>3936.59</v>
      </c>
    </row>
    <row r="59" spans="2:12" x14ac:dyDescent="0.2">
      <c r="B59" s="27"/>
      <c r="C59" s="87"/>
      <c r="D59" s="87"/>
      <c r="E59" s="87"/>
      <c r="F59" s="87"/>
    </row>
    <row r="60" spans="2:12" x14ac:dyDescent="0.2">
      <c r="B60" s="27" t="s">
        <v>54</v>
      </c>
      <c r="C60" s="46">
        <v>4503.3600000000006</v>
      </c>
      <c r="D60" s="46">
        <v>3795.11</v>
      </c>
      <c r="E60" s="46">
        <v>4182</v>
      </c>
      <c r="F60" s="46">
        <v>4071.32</v>
      </c>
      <c r="H60" s="78"/>
      <c r="I60" s="78"/>
      <c r="J60" s="78"/>
      <c r="K60" s="78"/>
      <c r="L60" s="78"/>
    </row>
    <row r="61" spans="2:12" x14ac:dyDescent="0.2">
      <c r="B61" s="24" t="s">
        <v>108</v>
      </c>
      <c r="C61" s="46">
        <v>3187.18</v>
      </c>
      <c r="D61" s="46">
        <v>2370.4899999999998</v>
      </c>
      <c r="E61" s="46">
        <v>2997</v>
      </c>
      <c r="F61" s="46">
        <v>2857.78</v>
      </c>
    </row>
    <row r="62" spans="2:12" x14ac:dyDescent="0.2">
      <c r="B62" s="26" t="s">
        <v>153</v>
      </c>
      <c r="C62" s="90">
        <v>7690.5400000000009</v>
      </c>
      <c r="D62" s="90">
        <v>6165.6</v>
      </c>
      <c r="E62" s="90">
        <v>7179</v>
      </c>
      <c r="F62" s="90">
        <v>6929.1</v>
      </c>
    </row>
    <row r="63" spans="2:12" ht="5.25" customHeight="1" x14ac:dyDescent="0.2"/>
    <row r="64" spans="2:12" x14ac:dyDescent="0.2">
      <c r="B64" s="43" t="s">
        <v>144</v>
      </c>
    </row>
  </sheetData>
  <mergeCells count="6">
    <mergeCell ref="B4:B5"/>
    <mergeCell ref="C4:H4"/>
    <mergeCell ref="B24:B25"/>
    <mergeCell ref="C24:H24"/>
    <mergeCell ref="B38:B39"/>
    <mergeCell ref="C38:F38"/>
  </mergeCells>
  <pageMargins left="0.7" right="0.7" top="0.75" bottom="0.75" header="0.3" footer="0.3"/>
  <pageSetup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Cover</vt:lpstr>
      <vt:lpstr>Glossary</vt:lpstr>
      <vt:lpstr>Key Metrics</vt:lpstr>
      <vt:lpstr>Operational Metrics</vt:lpstr>
      <vt:lpstr>Reconciliation to Normalized</vt:lpstr>
      <vt:lpstr>Cover!Print_Area</vt:lpstr>
      <vt:lpstr>Glossary!Print_Area</vt:lpstr>
      <vt:lpstr>'Key Metrics'!Print_Area</vt:lpstr>
      <vt:lpstr>'Operational Metrics'!Print_Area</vt:lpstr>
      <vt:lpstr>'Reconciliation to Normalized'!Print_Area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2025-11-06T17:13:50Z</dcterms:created>
  <dcterms:modified xsi:type="dcterms:W3CDTF">2025-11-06T17:14:02Z</dcterms:modified>
  <cp:category/>
  <cp:contentStatus/>
</cp:coreProperties>
</file>